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wordpress アップ用\集落の人口推計\"/>
    </mc:Choice>
  </mc:AlternateContent>
  <xr:revisionPtr revIDLastSave="0" documentId="13_ncr:1_{3FDDC55E-651E-4AB6-9042-31CBD30A7005}" xr6:coauthVersionLast="47" xr6:coauthVersionMax="47" xr10:uidLastSave="{00000000-0000-0000-0000-000000000000}"/>
  <bookViews>
    <workbookView xWindow="3820" yWindow="2060" windowWidth="14400" windowHeight="8360" xr2:uid="{00000000-000D-0000-FFFF-FFFF00000000}"/>
  </bookViews>
  <sheets>
    <sheet name="外海府地区" sheetId="11" r:id="rId1"/>
    <sheet name="岩首地区" sheetId="10" r:id="rId2"/>
    <sheet name="水津地区" sheetId="9" r:id="rId3"/>
    <sheet name="吉井地区" sheetId="6" r:id="rId4"/>
    <sheet name="河崎地区" sheetId="5" r:id="rId5"/>
    <sheet name="両津・加茂歌代地区" sheetId="14" r:id="rId6"/>
    <sheet name="誤差計算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5" l="1"/>
  <c r="J9" i="15"/>
  <c r="J8" i="15"/>
  <c r="J7" i="15"/>
  <c r="J6" i="15"/>
  <c r="J5" i="15"/>
  <c r="G6" i="15"/>
  <c r="G7" i="15"/>
  <c r="G8" i="15"/>
  <c r="G9" i="15"/>
  <c r="G10" i="15"/>
  <c r="G5" i="15"/>
  <c r="H43" i="14"/>
  <c r="H92" i="14" s="1"/>
  <c r="L43" i="14"/>
  <c r="L92" i="14" s="1"/>
  <c r="P43" i="14"/>
  <c r="P92" i="14" s="1"/>
  <c r="G43" i="14"/>
  <c r="G92" i="14" s="1"/>
  <c r="K43" i="14"/>
  <c r="K92" i="14" s="1"/>
  <c r="O43" i="14"/>
  <c r="O92" i="14" s="1"/>
  <c r="F43" i="14"/>
  <c r="F92" i="14" s="1"/>
  <c r="J43" i="14"/>
  <c r="J92" i="14" s="1"/>
  <c r="R43" i="14"/>
  <c r="R92" i="14" s="1"/>
  <c r="E50" i="14"/>
  <c r="I43" i="14"/>
  <c r="I92" i="14" s="1"/>
  <c r="M43" i="14"/>
  <c r="M92" i="14" s="1"/>
  <c r="H51" i="14"/>
  <c r="P114" i="14"/>
  <c r="T114" i="14"/>
  <c r="G114" i="14"/>
  <c r="K114" i="14"/>
  <c r="O114" i="14"/>
  <c r="S114" i="14"/>
  <c r="F53" i="14"/>
  <c r="J114" i="14"/>
  <c r="R114" i="14"/>
  <c r="E54" i="14"/>
  <c r="I114" i="14"/>
  <c r="M54" i="14"/>
  <c r="Q54" i="14"/>
  <c r="H55" i="14"/>
  <c r="G56" i="14"/>
  <c r="F57" i="14"/>
  <c r="E58" i="14"/>
  <c r="I58" i="14"/>
  <c r="M58" i="14"/>
  <c r="Q58" i="14"/>
  <c r="H59" i="14"/>
  <c r="G60" i="14"/>
  <c r="F61" i="14"/>
  <c r="E62" i="14"/>
  <c r="I62" i="14"/>
  <c r="M62" i="14"/>
  <c r="Q62" i="14"/>
  <c r="H63" i="14"/>
  <c r="G64" i="14"/>
  <c r="D114" i="14"/>
  <c r="K47" i="14"/>
  <c r="L21" i="14"/>
  <c r="L91" i="14" s="1"/>
  <c r="O47" i="14"/>
  <c r="S47" i="14"/>
  <c r="J48" i="14"/>
  <c r="N48" i="14"/>
  <c r="R48" i="14"/>
  <c r="E21" i="14"/>
  <c r="E91" i="14" s="1"/>
  <c r="M21" i="14"/>
  <c r="M91" i="14" s="1"/>
  <c r="Q21" i="14"/>
  <c r="Q91" i="14" s="1"/>
  <c r="K51" i="14"/>
  <c r="L113" i="14"/>
  <c r="O51" i="14"/>
  <c r="P113" i="14"/>
  <c r="S51" i="14"/>
  <c r="T113" i="14"/>
  <c r="F113" i="14"/>
  <c r="J52" i="14"/>
  <c r="N52" i="14"/>
  <c r="R52" i="14"/>
  <c r="I113" i="14"/>
  <c r="M113" i="14"/>
  <c r="Q113" i="14"/>
  <c r="K55" i="14"/>
  <c r="O55" i="14"/>
  <c r="S55" i="14"/>
  <c r="J56" i="14"/>
  <c r="N56" i="14"/>
  <c r="R56" i="14"/>
  <c r="K59" i="14"/>
  <c r="O59" i="14"/>
  <c r="S59" i="14"/>
  <c r="J60" i="14"/>
  <c r="N60" i="14"/>
  <c r="R60" i="14"/>
  <c r="K63" i="14"/>
  <c r="O63" i="14"/>
  <c r="S63" i="14"/>
  <c r="J64" i="14"/>
  <c r="N64" i="14"/>
  <c r="R64" i="14"/>
  <c r="R130" i="14" s="1"/>
  <c r="D113" i="14"/>
  <c r="J47" i="14"/>
  <c r="M47" i="14"/>
  <c r="N47" i="14"/>
  <c r="Q47" i="14"/>
  <c r="R47" i="14"/>
  <c r="L48" i="14"/>
  <c r="M48" i="14"/>
  <c r="P48" i="14"/>
  <c r="Q48" i="14"/>
  <c r="T48" i="14"/>
  <c r="K49" i="14"/>
  <c r="L49" i="14"/>
  <c r="M49" i="14"/>
  <c r="O49" i="14"/>
  <c r="P49" i="14"/>
  <c r="Q49" i="14"/>
  <c r="S49" i="14"/>
  <c r="T49" i="14"/>
  <c r="J50" i="14"/>
  <c r="K50" i="14"/>
  <c r="L50" i="14"/>
  <c r="M50" i="14"/>
  <c r="N50" i="14"/>
  <c r="O50" i="14"/>
  <c r="P50" i="14"/>
  <c r="Q50" i="14"/>
  <c r="R50" i="14"/>
  <c r="S50" i="14"/>
  <c r="T50" i="14"/>
  <c r="J51" i="14"/>
  <c r="M51" i="14"/>
  <c r="N51" i="14"/>
  <c r="Q51" i="14"/>
  <c r="R51" i="14"/>
  <c r="L52" i="14"/>
  <c r="M52" i="14"/>
  <c r="P52" i="14"/>
  <c r="Q52" i="14"/>
  <c r="T52" i="14"/>
  <c r="K53" i="14"/>
  <c r="L53" i="14"/>
  <c r="M53" i="14"/>
  <c r="O53" i="14"/>
  <c r="P53" i="14"/>
  <c r="Q53" i="14"/>
  <c r="S53" i="14"/>
  <c r="T53" i="14"/>
  <c r="J54" i="14"/>
  <c r="K54" i="14"/>
  <c r="L54" i="14"/>
  <c r="N54" i="14"/>
  <c r="O54" i="14"/>
  <c r="P54" i="14"/>
  <c r="R54" i="14"/>
  <c r="S54" i="14"/>
  <c r="T54" i="14"/>
  <c r="J55" i="14"/>
  <c r="M55" i="14"/>
  <c r="N55" i="14"/>
  <c r="Q55" i="14"/>
  <c r="R55" i="14"/>
  <c r="L56" i="14"/>
  <c r="M56" i="14"/>
  <c r="P56" i="14"/>
  <c r="Q56" i="14"/>
  <c r="T56" i="14"/>
  <c r="K57" i="14"/>
  <c r="L57" i="14"/>
  <c r="M57" i="14"/>
  <c r="O57" i="14"/>
  <c r="P57" i="14"/>
  <c r="Q57" i="14"/>
  <c r="S57" i="14"/>
  <c r="S135" i="14" s="1"/>
  <c r="T57" i="14"/>
  <c r="J58" i="14"/>
  <c r="K58" i="14"/>
  <c r="L58" i="14"/>
  <c r="N58" i="14"/>
  <c r="O58" i="14"/>
  <c r="P58" i="14"/>
  <c r="R58" i="14"/>
  <c r="S58" i="14"/>
  <c r="T58" i="14"/>
  <c r="J59" i="14"/>
  <c r="M59" i="14"/>
  <c r="N59" i="14"/>
  <c r="Q59" i="14"/>
  <c r="R59" i="14"/>
  <c r="L60" i="14"/>
  <c r="M60" i="14"/>
  <c r="P60" i="14"/>
  <c r="Q60" i="14"/>
  <c r="T60" i="14"/>
  <c r="K61" i="14"/>
  <c r="L61" i="14"/>
  <c r="M61" i="14"/>
  <c r="O61" i="14"/>
  <c r="P61" i="14"/>
  <c r="Q61" i="14"/>
  <c r="S61" i="14"/>
  <c r="T61" i="14"/>
  <c r="J62" i="14"/>
  <c r="J128" i="14" s="1"/>
  <c r="K62" i="14"/>
  <c r="L62" i="14"/>
  <c r="N62" i="14"/>
  <c r="O62" i="14"/>
  <c r="P62" i="14"/>
  <c r="R62" i="14"/>
  <c r="S62" i="14"/>
  <c r="T62" i="14"/>
  <c r="J63" i="14"/>
  <c r="M63" i="14"/>
  <c r="N63" i="14"/>
  <c r="Q63" i="14"/>
  <c r="R63" i="14"/>
  <c r="L64" i="14"/>
  <c r="M64" i="14"/>
  <c r="P64" i="14"/>
  <c r="Q64" i="14"/>
  <c r="T64" i="14"/>
  <c r="E47" i="14"/>
  <c r="F47" i="14"/>
  <c r="G47" i="14"/>
  <c r="I47" i="14"/>
  <c r="E48" i="14"/>
  <c r="F48" i="14"/>
  <c r="H48" i="14"/>
  <c r="I48" i="14"/>
  <c r="E49" i="14"/>
  <c r="G49" i="14"/>
  <c r="H49" i="14"/>
  <c r="I49" i="14"/>
  <c r="F50" i="14"/>
  <c r="G50" i="14"/>
  <c r="H50" i="14"/>
  <c r="E51" i="14"/>
  <c r="F51" i="14"/>
  <c r="G51" i="14"/>
  <c r="I51" i="14"/>
  <c r="E52" i="14"/>
  <c r="F52" i="14"/>
  <c r="H52" i="14"/>
  <c r="I52" i="14"/>
  <c r="E53" i="14"/>
  <c r="G53" i="14"/>
  <c r="H53" i="14"/>
  <c r="I53" i="14"/>
  <c r="F54" i="14"/>
  <c r="G54" i="14"/>
  <c r="H54" i="14"/>
  <c r="E55" i="14"/>
  <c r="F55" i="14"/>
  <c r="G55" i="14"/>
  <c r="I55" i="14"/>
  <c r="E56" i="14"/>
  <c r="F56" i="14"/>
  <c r="H56" i="14"/>
  <c r="I56" i="14"/>
  <c r="E57" i="14"/>
  <c r="G57" i="14"/>
  <c r="H57" i="14"/>
  <c r="I57" i="14"/>
  <c r="F58" i="14"/>
  <c r="G58" i="14"/>
  <c r="H58" i="14"/>
  <c r="E59" i="14"/>
  <c r="F59" i="14"/>
  <c r="G59" i="14"/>
  <c r="I59" i="14"/>
  <c r="E60" i="14"/>
  <c r="F60" i="14"/>
  <c r="H60" i="14"/>
  <c r="I60" i="14"/>
  <c r="E61" i="14"/>
  <c r="G61" i="14"/>
  <c r="H61" i="14"/>
  <c r="I61" i="14"/>
  <c r="F62" i="14"/>
  <c r="G62" i="14"/>
  <c r="H62" i="14"/>
  <c r="E63" i="14"/>
  <c r="F63" i="14"/>
  <c r="F129" i="14" s="1"/>
  <c r="G63" i="14"/>
  <c r="I63" i="14"/>
  <c r="E64" i="14"/>
  <c r="F64" i="14"/>
  <c r="H64" i="14"/>
  <c r="I64" i="14"/>
  <c r="T43" i="14"/>
  <c r="T92" i="14" s="1"/>
  <c r="E43" i="14"/>
  <c r="E92" i="14" s="1"/>
  <c r="Q43" i="14"/>
  <c r="Q92" i="14" s="1"/>
  <c r="L114" i="14"/>
  <c r="F114" i="14"/>
  <c r="N114" i="14"/>
  <c r="T21" i="14"/>
  <c r="T91" i="14" s="1"/>
  <c r="H113" i="14"/>
  <c r="S113" i="14"/>
  <c r="E113" i="14"/>
  <c r="S43" i="14"/>
  <c r="S92" i="14" s="1"/>
  <c r="Q114" i="14"/>
  <c r="D64" i="14"/>
  <c r="D130" i="14" s="1"/>
  <c r="D54" i="14"/>
  <c r="H21" i="14"/>
  <c r="H91" i="14" s="1"/>
  <c r="N43" i="14"/>
  <c r="N92" i="14" s="1"/>
  <c r="D62" i="14"/>
  <c r="D128" i="14" s="1"/>
  <c r="D60" i="14"/>
  <c r="D61" i="14"/>
  <c r="D57" i="14"/>
  <c r="D56" i="14"/>
  <c r="D53" i="14"/>
  <c r="D52" i="14"/>
  <c r="D49" i="14"/>
  <c r="D48" i="14"/>
  <c r="D47" i="14"/>
  <c r="D24" i="14"/>
  <c r="D46" i="14" s="1"/>
  <c r="D68" i="14" s="1"/>
  <c r="D90" i="14" s="1"/>
  <c r="D96" i="14" s="1"/>
  <c r="D112" i="14" s="1"/>
  <c r="D119" i="14" s="1"/>
  <c r="D125" i="14" s="1"/>
  <c r="D142" i="14" s="1"/>
  <c r="E2" i="14"/>
  <c r="E24" i="14" s="1"/>
  <c r="E46" i="14" s="1"/>
  <c r="E68" i="14" s="1"/>
  <c r="E90" i="14" s="1"/>
  <c r="E96" i="14" s="1"/>
  <c r="E112" i="14" s="1"/>
  <c r="E119" i="14" s="1"/>
  <c r="E125" i="14" s="1"/>
  <c r="E142" i="14" s="1"/>
  <c r="E2" i="5"/>
  <c r="D21" i="5"/>
  <c r="D91" i="5" s="1"/>
  <c r="E21" i="5"/>
  <c r="E91" i="5" s="1"/>
  <c r="E93" i="5" s="1"/>
  <c r="F21" i="5"/>
  <c r="G21" i="5"/>
  <c r="G91" i="5" s="1"/>
  <c r="H21" i="5"/>
  <c r="I21" i="5"/>
  <c r="I91" i="5"/>
  <c r="J21" i="5"/>
  <c r="K21" i="5"/>
  <c r="L21" i="5"/>
  <c r="M21" i="5"/>
  <c r="M91" i="5"/>
  <c r="M93" i="5" s="1"/>
  <c r="N21" i="5"/>
  <c r="O21" i="5"/>
  <c r="P21" i="5"/>
  <c r="Q21" i="5"/>
  <c r="Q91" i="5" s="1"/>
  <c r="Q93" i="5" s="1"/>
  <c r="R21" i="5"/>
  <c r="S21" i="5"/>
  <c r="T21" i="5"/>
  <c r="T91" i="5" s="1"/>
  <c r="D24" i="5"/>
  <c r="D46" i="5" s="1"/>
  <c r="D68" i="5" s="1"/>
  <c r="D90" i="5" s="1"/>
  <c r="D96" i="5" s="1"/>
  <c r="D43" i="5"/>
  <c r="D92" i="5" s="1"/>
  <c r="E43" i="5"/>
  <c r="F43" i="5"/>
  <c r="G43" i="5"/>
  <c r="H43" i="5"/>
  <c r="H92" i="5" s="1"/>
  <c r="H93" i="5" s="1"/>
  <c r="I43" i="5"/>
  <c r="J43" i="5"/>
  <c r="K43" i="5"/>
  <c r="L43" i="5"/>
  <c r="L92" i="5" s="1"/>
  <c r="L93" i="5" s="1"/>
  <c r="M43" i="5"/>
  <c r="N43" i="5"/>
  <c r="O43" i="5"/>
  <c r="P43" i="5"/>
  <c r="P92" i="5" s="1"/>
  <c r="P93" i="5" s="1"/>
  <c r="Q43" i="5"/>
  <c r="R43" i="5"/>
  <c r="S43" i="5"/>
  <c r="T43" i="5"/>
  <c r="T92" i="5" s="1"/>
  <c r="D47" i="5"/>
  <c r="E47" i="5"/>
  <c r="F47" i="5"/>
  <c r="G47" i="5"/>
  <c r="H47" i="5"/>
  <c r="I47" i="5"/>
  <c r="J47" i="5"/>
  <c r="K47" i="5"/>
  <c r="L47" i="5"/>
  <c r="M47" i="5"/>
  <c r="M97" i="5" s="1"/>
  <c r="N47" i="5"/>
  <c r="O47" i="5"/>
  <c r="P47" i="5"/>
  <c r="Q47" i="5"/>
  <c r="Q97" i="5"/>
  <c r="R47" i="5"/>
  <c r="S47" i="5"/>
  <c r="T47" i="5"/>
  <c r="D48" i="5"/>
  <c r="E48" i="5"/>
  <c r="F48" i="5"/>
  <c r="G48" i="5"/>
  <c r="H48" i="5"/>
  <c r="I48" i="5"/>
  <c r="J48" i="5"/>
  <c r="K48" i="5"/>
  <c r="L48" i="5"/>
  <c r="L70" i="5" s="1"/>
  <c r="M48" i="5"/>
  <c r="N48" i="5"/>
  <c r="O48" i="5"/>
  <c r="P48" i="5"/>
  <c r="Q48" i="5"/>
  <c r="R48" i="5"/>
  <c r="S48" i="5"/>
  <c r="T48" i="5"/>
  <c r="D49" i="5"/>
  <c r="E49" i="5"/>
  <c r="E71" i="5" s="1"/>
  <c r="F49" i="5"/>
  <c r="G49" i="5"/>
  <c r="G71" i="5"/>
  <c r="H49" i="5"/>
  <c r="H71" i="5" s="1"/>
  <c r="I49" i="5"/>
  <c r="J49" i="5"/>
  <c r="K49" i="5"/>
  <c r="L49" i="5"/>
  <c r="M49" i="5"/>
  <c r="N49" i="5"/>
  <c r="O49" i="5"/>
  <c r="P49" i="5"/>
  <c r="P71" i="5" s="1"/>
  <c r="Q49" i="5"/>
  <c r="R49" i="5"/>
  <c r="S49" i="5"/>
  <c r="S71" i="5"/>
  <c r="T49" i="5"/>
  <c r="D50" i="5"/>
  <c r="E50" i="5"/>
  <c r="F50" i="5"/>
  <c r="G50" i="5"/>
  <c r="H50" i="5"/>
  <c r="I50" i="5"/>
  <c r="J50" i="5"/>
  <c r="J97" i="5" s="1"/>
  <c r="K50" i="5"/>
  <c r="L50" i="5"/>
  <c r="L72" i="5" s="1"/>
  <c r="M50" i="5"/>
  <c r="N50" i="5"/>
  <c r="O50" i="5"/>
  <c r="P50" i="5"/>
  <c r="Q50" i="5"/>
  <c r="R50" i="5"/>
  <c r="R97" i="5"/>
  <c r="S50" i="5"/>
  <c r="T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D53" i="5"/>
  <c r="E53" i="5"/>
  <c r="F53" i="5"/>
  <c r="G53" i="5"/>
  <c r="G75" i="5" s="1"/>
  <c r="H53" i="5"/>
  <c r="I53" i="5"/>
  <c r="J53" i="5"/>
  <c r="K53" i="5"/>
  <c r="K75" i="5" s="1"/>
  <c r="L53" i="5"/>
  <c r="M53" i="5"/>
  <c r="N53" i="5"/>
  <c r="O53" i="5"/>
  <c r="O75" i="5"/>
  <c r="P53" i="5"/>
  <c r="Q53" i="5"/>
  <c r="R53" i="5"/>
  <c r="S53" i="5"/>
  <c r="S75" i="5"/>
  <c r="T53" i="5"/>
  <c r="D54" i="5"/>
  <c r="E54" i="5"/>
  <c r="F54" i="5"/>
  <c r="G54" i="5"/>
  <c r="H54" i="5"/>
  <c r="I54" i="5"/>
  <c r="J54" i="5"/>
  <c r="J76" i="5" s="1"/>
  <c r="K54" i="5"/>
  <c r="L54" i="5"/>
  <c r="M54" i="5"/>
  <c r="N54" i="5"/>
  <c r="O54" i="5"/>
  <c r="P54" i="5"/>
  <c r="Q54" i="5"/>
  <c r="R54" i="5"/>
  <c r="S54" i="5"/>
  <c r="T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D56" i="5"/>
  <c r="E56" i="5"/>
  <c r="F56" i="5"/>
  <c r="G56" i="5"/>
  <c r="H56" i="5"/>
  <c r="I56" i="5"/>
  <c r="J56" i="5"/>
  <c r="K56" i="5"/>
  <c r="L56" i="5"/>
  <c r="L78" i="5" s="1"/>
  <c r="M56" i="5"/>
  <c r="N56" i="5"/>
  <c r="O56" i="5"/>
  <c r="P56" i="5"/>
  <c r="Q56" i="5"/>
  <c r="R56" i="5"/>
  <c r="S56" i="5"/>
  <c r="T56" i="5"/>
  <c r="D57" i="5"/>
  <c r="E57" i="5"/>
  <c r="F57" i="5"/>
  <c r="G57" i="5"/>
  <c r="H57" i="5"/>
  <c r="I57" i="5"/>
  <c r="J57" i="5"/>
  <c r="K57" i="5"/>
  <c r="K79" i="5" s="1"/>
  <c r="L57" i="5"/>
  <c r="M57" i="5"/>
  <c r="M79" i="5" s="1"/>
  <c r="N57" i="5"/>
  <c r="O57" i="5"/>
  <c r="O79" i="5" s="1"/>
  <c r="P57" i="5"/>
  <c r="Q57" i="5"/>
  <c r="R57" i="5"/>
  <c r="S57" i="5"/>
  <c r="S79" i="5"/>
  <c r="T57" i="5"/>
  <c r="D58" i="5"/>
  <c r="E58" i="5"/>
  <c r="F58" i="5"/>
  <c r="G58" i="5"/>
  <c r="H58" i="5"/>
  <c r="I58" i="5"/>
  <c r="J58" i="5"/>
  <c r="J80" i="5" s="1"/>
  <c r="K58" i="5"/>
  <c r="L58" i="5"/>
  <c r="M58" i="5"/>
  <c r="N58" i="5"/>
  <c r="O58" i="5"/>
  <c r="P58" i="5"/>
  <c r="Q58" i="5"/>
  <c r="R58" i="5"/>
  <c r="S58" i="5"/>
  <c r="T58" i="5"/>
  <c r="D59" i="5"/>
  <c r="E59" i="5"/>
  <c r="E81" i="5" s="1"/>
  <c r="F59" i="5"/>
  <c r="G59" i="5"/>
  <c r="H59" i="5"/>
  <c r="I59" i="5"/>
  <c r="I81" i="5" s="1"/>
  <c r="J59" i="5"/>
  <c r="K59" i="5"/>
  <c r="L59" i="5"/>
  <c r="M59" i="5"/>
  <c r="M81" i="5" s="1"/>
  <c r="N59" i="5"/>
  <c r="O59" i="5"/>
  <c r="P59" i="5"/>
  <c r="Q59" i="5"/>
  <c r="Q81" i="5" s="1"/>
  <c r="R59" i="5"/>
  <c r="S59" i="5"/>
  <c r="T59" i="5"/>
  <c r="D60" i="5"/>
  <c r="E60" i="5"/>
  <c r="F60" i="5"/>
  <c r="G60" i="5"/>
  <c r="H60" i="5"/>
  <c r="I60" i="5"/>
  <c r="J60" i="5"/>
  <c r="K60" i="5"/>
  <c r="L60" i="5"/>
  <c r="L82" i="5" s="1"/>
  <c r="M60" i="5"/>
  <c r="N60" i="5"/>
  <c r="O60" i="5"/>
  <c r="P60" i="5"/>
  <c r="P82" i="5" s="1"/>
  <c r="Q60" i="5"/>
  <c r="R60" i="5"/>
  <c r="S60" i="5"/>
  <c r="T60" i="5"/>
  <c r="T82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D64" i="5"/>
  <c r="E64" i="5"/>
  <c r="F64" i="5"/>
  <c r="G64" i="5"/>
  <c r="H64" i="5"/>
  <c r="I64" i="5"/>
  <c r="J64" i="5"/>
  <c r="K64" i="5"/>
  <c r="K130" i="5" s="1"/>
  <c r="L64" i="5"/>
  <c r="M64" i="5"/>
  <c r="N64" i="5"/>
  <c r="O64" i="5"/>
  <c r="P64" i="5"/>
  <c r="P86" i="5" s="1"/>
  <c r="Q64" i="5"/>
  <c r="R64" i="5"/>
  <c r="S64" i="5"/>
  <c r="T64" i="5"/>
  <c r="T86" i="5"/>
  <c r="F69" i="5"/>
  <c r="H69" i="5"/>
  <c r="J69" i="5"/>
  <c r="L69" i="5"/>
  <c r="M69" i="5"/>
  <c r="O69" i="5"/>
  <c r="P69" i="5"/>
  <c r="Q69" i="5"/>
  <c r="R69" i="5"/>
  <c r="S69" i="5"/>
  <c r="T69" i="5"/>
  <c r="J70" i="5"/>
  <c r="R70" i="5"/>
  <c r="F71" i="5"/>
  <c r="I71" i="5"/>
  <c r="J71" i="5"/>
  <c r="M71" i="5"/>
  <c r="N71" i="5"/>
  <c r="Q71" i="5"/>
  <c r="R71" i="5"/>
  <c r="T71" i="5"/>
  <c r="E72" i="5"/>
  <c r="G72" i="5"/>
  <c r="H72" i="5"/>
  <c r="J72" i="5"/>
  <c r="K72" i="5"/>
  <c r="M72" i="5"/>
  <c r="N72" i="5"/>
  <c r="P72" i="5"/>
  <c r="Q72" i="5"/>
  <c r="R72" i="5"/>
  <c r="S72" i="5"/>
  <c r="T72" i="5"/>
  <c r="G73" i="5"/>
  <c r="H73" i="5"/>
  <c r="K73" i="5"/>
  <c r="L73" i="5"/>
  <c r="O73" i="5"/>
  <c r="P73" i="5"/>
  <c r="S73" i="5"/>
  <c r="T73" i="5"/>
  <c r="J74" i="5"/>
  <c r="R74" i="5"/>
  <c r="E75" i="5"/>
  <c r="F75" i="5"/>
  <c r="H75" i="5"/>
  <c r="I75" i="5"/>
  <c r="L75" i="5"/>
  <c r="N75" i="5"/>
  <c r="Q75" i="5"/>
  <c r="R75" i="5"/>
  <c r="T75" i="5"/>
  <c r="E76" i="5"/>
  <c r="G76" i="5"/>
  <c r="H76" i="5"/>
  <c r="I76" i="5"/>
  <c r="K76" i="5"/>
  <c r="L76" i="5"/>
  <c r="M76" i="5"/>
  <c r="O76" i="5"/>
  <c r="P76" i="5"/>
  <c r="Q76" i="5"/>
  <c r="S76" i="5"/>
  <c r="T76" i="5"/>
  <c r="F77" i="5"/>
  <c r="G77" i="5"/>
  <c r="H77" i="5"/>
  <c r="J77" i="5"/>
  <c r="K77" i="5"/>
  <c r="L77" i="5"/>
  <c r="N77" i="5"/>
  <c r="O77" i="5"/>
  <c r="P77" i="5"/>
  <c r="R77" i="5"/>
  <c r="S77" i="5"/>
  <c r="T77" i="5"/>
  <c r="J78" i="5"/>
  <c r="E79" i="5"/>
  <c r="F79" i="5"/>
  <c r="H79" i="5"/>
  <c r="I79" i="5"/>
  <c r="L79" i="5"/>
  <c r="N79" i="5"/>
  <c r="Q79" i="5"/>
  <c r="R79" i="5"/>
  <c r="T79" i="5"/>
  <c r="E80" i="5"/>
  <c r="G80" i="5"/>
  <c r="H80" i="5"/>
  <c r="I80" i="5"/>
  <c r="K80" i="5"/>
  <c r="L80" i="5"/>
  <c r="M80" i="5"/>
  <c r="O80" i="5"/>
  <c r="P80" i="5"/>
  <c r="Q80" i="5"/>
  <c r="S80" i="5"/>
  <c r="T80" i="5"/>
  <c r="F81" i="5"/>
  <c r="G81" i="5"/>
  <c r="H81" i="5"/>
  <c r="J81" i="5"/>
  <c r="K81" i="5"/>
  <c r="L81" i="5"/>
  <c r="N81" i="5"/>
  <c r="O81" i="5"/>
  <c r="P81" i="5"/>
  <c r="R81" i="5"/>
  <c r="S81" i="5"/>
  <c r="T81" i="5"/>
  <c r="J82" i="5"/>
  <c r="R82" i="5"/>
  <c r="E83" i="5"/>
  <c r="F83" i="5"/>
  <c r="H83" i="5"/>
  <c r="I83" i="5"/>
  <c r="J83" i="5"/>
  <c r="L83" i="5"/>
  <c r="M83" i="5"/>
  <c r="N83" i="5"/>
  <c r="P83" i="5"/>
  <c r="Q83" i="5"/>
  <c r="R83" i="5"/>
  <c r="T83" i="5"/>
  <c r="E84" i="5"/>
  <c r="G84" i="5"/>
  <c r="H84" i="5"/>
  <c r="I84" i="5"/>
  <c r="K84" i="5"/>
  <c r="L84" i="5"/>
  <c r="M84" i="5"/>
  <c r="O84" i="5"/>
  <c r="P84" i="5"/>
  <c r="Q84" i="5"/>
  <c r="S84" i="5"/>
  <c r="T84" i="5"/>
  <c r="F85" i="5"/>
  <c r="G85" i="5"/>
  <c r="H85" i="5"/>
  <c r="J85" i="5"/>
  <c r="K85" i="5"/>
  <c r="L85" i="5"/>
  <c r="N85" i="5"/>
  <c r="O85" i="5"/>
  <c r="P85" i="5"/>
  <c r="R85" i="5"/>
  <c r="S85" i="5"/>
  <c r="T85" i="5"/>
  <c r="F91" i="5"/>
  <c r="F93" i="5" s="1"/>
  <c r="H91" i="5"/>
  <c r="J91" i="5"/>
  <c r="K91" i="5"/>
  <c r="L91" i="5"/>
  <c r="N91" i="5"/>
  <c r="N93" i="5" s="1"/>
  <c r="O91" i="5"/>
  <c r="P91" i="5"/>
  <c r="R91" i="5"/>
  <c r="S91" i="5"/>
  <c r="E92" i="5"/>
  <c r="F92" i="5"/>
  <c r="G92" i="5"/>
  <c r="I92" i="5"/>
  <c r="J92" i="5"/>
  <c r="K92" i="5"/>
  <c r="M92" i="5"/>
  <c r="N92" i="5"/>
  <c r="O92" i="5"/>
  <c r="Q92" i="5"/>
  <c r="R92" i="5"/>
  <c r="S92" i="5"/>
  <c r="I93" i="5"/>
  <c r="J93" i="5"/>
  <c r="R93" i="5"/>
  <c r="H97" i="5"/>
  <c r="P97" i="5"/>
  <c r="S97" i="5"/>
  <c r="T97" i="5"/>
  <c r="G98" i="5"/>
  <c r="O98" i="5"/>
  <c r="S98" i="5"/>
  <c r="L99" i="5"/>
  <c r="P99" i="5"/>
  <c r="T99" i="5"/>
  <c r="D112" i="5"/>
  <c r="D119" i="5" s="1"/>
  <c r="D125" i="5" s="1"/>
  <c r="D142" i="5" s="1"/>
  <c r="D113" i="5"/>
  <c r="D115" i="5" s="1"/>
  <c r="E113" i="5"/>
  <c r="F113" i="5"/>
  <c r="G113" i="5"/>
  <c r="H113" i="5"/>
  <c r="H115" i="5" s="1"/>
  <c r="I113" i="5"/>
  <c r="J113" i="5"/>
  <c r="K113" i="5"/>
  <c r="K115" i="5" s="1"/>
  <c r="L113" i="5"/>
  <c r="M113" i="5"/>
  <c r="N113" i="5"/>
  <c r="O113" i="5"/>
  <c r="P113" i="5"/>
  <c r="Q113" i="5"/>
  <c r="Q115" i="5" s="1"/>
  <c r="R113" i="5"/>
  <c r="S113" i="5"/>
  <c r="T113" i="5"/>
  <c r="T115" i="5" s="1"/>
  <c r="D114" i="5"/>
  <c r="E114" i="5"/>
  <c r="F114" i="5"/>
  <c r="G114" i="5"/>
  <c r="H114" i="5"/>
  <c r="I114" i="5"/>
  <c r="I115" i="5" s="1"/>
  <c r="J114" i="5"/>
  <c r="K114" i="5"/>
  <c r="L114" i="5"/>
  <c r="M114" i="5"/>
  <c r="N114" i="5"/>
  <c r="O114" i="5"/>
  <c r="O115" i="5" s="1"/>
  <c r="P114" i="5"/>
  <c r="Q114" i="5"/>
  <c r="R114" i="5"/>
  <c r="S114" i="5"/>
  <c r="S115" i="5" s="1"/>
  <c r="T114" i="5"/>
  <c r="E115" i="5"/>
  <c r="G115" i="5"/>
  <c r="L115" i="5"/>
  <c r="M115" i="5"/>
  <c r="P115" i="5"/>
  <c r="D120" i="5"/>
  <c r="E120" i="5"/>
  <c r="F120" i="5"/>
  <c r="H120" i="5"/>
  <c r="I120" i="5"/>
  <c r="J120" i="5"/>
  <c r="L120" i="5"/>
  <c r="M120" i="5"/>
  <c r="O120" i="5"/>
  <c r="P120" i="5"/>
  <c r="Q120" i="5"/>
  <c r="R120" i="5"/>
  <c r="S120" i="5"/>
  <c r="T120" i="5"/>
  <c r="D126" i="5"/>
  <c r="E126" i="5"/>
  <c r="F126" i="5"/>
  <c r="G126" i="5"/>
  <c r="H126" i="5"/>
  <c r="I126" i="5"/>
  <c r="J126" i="5"/>
  <c r="K126" i="5"/>
  <c r="L126" i="5"/>
  <c r="M126" i="5"/>
  <c r="O126" i="5"/>
  <c r="P126" i="5"/>
  <c r="P131" i="5" s="1"/>
  <c r="R126" i="5"/>
  <c r="S126" i="5"/>
  <c r="T126" i="5"/>
  <c r="D127" i="5"/>
  <c r="E127" i="5"/>
  <c r="F127" i="5"/>
  <c r="H127" i="5"/>
  <c r="I127" i="5"/>
  <c r="J127" i="5"/>
  <c r="L127" i="5"/>
  <c r="M127" i="5"/>
  <c r="N127" i="5"/>
  <c r="P127" i="5"/>
  <c r="P137" i="5" s="1"/>
  <c r="Q127" i="5"/>
  <c r="R127" i="5"/>
  <c r="T127" i="5"/>
  <c r="D128" i="5"/>
  <c r="E128" i="5"/>
  <c r="F128" i="5"/>
  <c r="F137" i="5" s="1"/>
  <c r="G128" i="5"/>
  <c r="H128" i="5"/>
  <c r="I128" i="5"/>
  <c r="K128" i="5"/>
  <c r="L128" i="5"/>
  <c r="L137" i="5" s="1"/>
  <c r="M128" i="5"/>
  <c r="O128" i="5"/>
  <c r="P128" i="5"/>
  <c r="Q128" i="5"/>
  <c r="R128" i="5"/>
  <c r="S128" i="5"/>
  <c r="T128" i="5"/>
  <c r="D129" i="5"/>
  <c r="F129" i="5"/>
  <c r="G129" i="5"/>
  <c r="H129" i="5"/>
  <c r="J129" i="5"/>
  <c r="K129" i="5"/>
  <c r="L129" i="5"/>
  <c r="N129" i="5"/>
  <c r="O129" i="5"/>
  <c r="P129" i="5"/>
  <c r="R129" i="5"/>
  <c r="S129" i="5"/>
  <c r="T129" i="5"/>
  <c r="E130" i="5"/>
  <c r="F130" i="5"/>
  <c r="G130" i="5"/>
  <c r="I130" i="5"/>
  <c r="J130" i="5"/>
  <c r="L130" i="5"/>
  <c r="M130" i="5"/>
  <c r="N130" i="5"/>
  <c r="O130" i="5"/>
  <c r="P130" i="5"/>
  <c r="R130" i="5"/>
  <c r="S130" i="5"/>
  <c r="T130" i="5"/>
  <c r="L131" i="5"/>
  <c r="F134" i="5"/>
  <c r="G134" i="5"/>
  <c r="J134" i="5"/>
  <c r="L134" i="5"/>
  <c r="N134" i="5"/>
  <c r="O134" i="5"/>
  <c r="P134" i="5"/>
  <c r="R134" i="5"/>
  <c r="S134" i="5"/>
  <c r="T134" i="5"/>
  <c r="D135" i="5"/>
  <c r="E135" i="5"/>
  <c r="H135" i="5"/>
  <c r="I135" i="5"/>
  <c r="K135" i="5"/>
  <c r="L135" i="5"/>
  <c r="M135" i="5"/>
  <c r="O135" i="5"/>
  <c r="Q135" i="5"/>
  <c r="S135" i="5"/>
  <c r="T135" i="5"/>
  <c r="F136" i="5"/>
  <c r="G136" i="5"/>
  <c r="J136" i="5"/>
  <c r="L136" i="5"/>
  <c r="O136" i="5"/>
  <c r="P136" i="5"/>
  <c r="S136" i="5"/>
  <c r="T136" i="5"/>
  <c r="E2" i="11"/>
  <c r="F2" i="11"/>
  <c r="F24" i="11" s="1"/>
  <c r="F46" i="11" s="1"/>
  <c r="F68" i="11" s="1"/>
  <c r="G2" i="11"/>
  <c r="G24" i="11" s="1"/>
  <c r="G46" i="11" s="1"/>
  <c r="D21" i="11"/>
  <c r="E21" i="11"/>
  <c r="F21" i="11"/>
  <c r="F91" i="11" s="1"/>
  <c r="F93" i="11" s="1"/>
  <c r="G21" i="11"/>
  <c r="H21" i="11"/>
  <c r="I21" i="11"/>
  <c r="J21" i="11"/>
  <c r="K21" i="11"/>
  <c r="L21" i="11"/>
  <c r="M21" i="11"/>
  <c r="N21" i="11"/>
  <c r="N91" i="11" s="1"/>
  <c r="N93" i="11" s="1"/>
  <c r="O21" i="11"/>
  <c r="P21" i="11"/>
  <c r="Q21" i="11"/>
  <c r="R21" i="11"/>
  <c r="S21" i="11"/>
  <c r="T21" i="11"/>
  <c r="D24" i="11"/>
  <c r="E24" i="11"/>
  <c r="E46" i="11" s="1"/>
  <c r="E68" i="11" s="1"/>
  <c r="E90" i="11" s="1"/>
  <c r="E96" i="11" s="1"/>
  <c r="E112" i="11" s="1"/>
  <c r="E119" i="11" s="1"/>
  <c r="E125" i="11" s="1"/>
  <c r="D43" i="11"/>
  <c r="E43" i="11"/>
  <c r="E92" i="11" s="1"/>
  <c r="F43" i="11"/>
  <c r="G43" i="11"/>
  <c r="H43" i="11"/>
  <c r="I43" i="11"/>
  <c r="I92" i="11" s="1"/>
  <c r="J43" i="11"/>
  <c r="K43" i="11"/>
  <c r="L43" i="11"/>
  <c r="M43" i="11"/>
  <c r="M92" i="11" s="1"/>
  <c r="N43" i="11"/>
  <c r="O43" i="11"/>
  <c r="P43" i="11"/>
  <c r="Q43" i="11"/>
  <c r="Q92" i="11" s="1"/>
  <c r="R43" i="11"/>
  <c r="S43" i="11"/>
  <c r="T43" i="11"/>
  <c r="D46" i="11"/>
  <c r="D68" i="11" s="1"/>
  <c r="D90" i="11" s="1"/>
  <c r="D96" i="11" s="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R120" i="11" s="1"/>
  <c r="S47" i="11"/>
  <c r="T47" i="11"/>
  <c r="D48" i="11"/>
  <c r="E48" i="11"/>
  <c r="F48" i="11"/>
  <c r="F70" i="11"/>
  <c r="G48" i="11"/>
  <c r="H48" i="11"/>
  <c r="H70" i="11" s="1"/>
  <c r="I48" i="11"/>
  <c r="J48" i="11"/>
  <c r="J70" i="11" s="1"/>
  <c r="K48" i="11"/>
  <c r="K70" i="11" s="1"/>
  <c r="L48" i="11"/>
  <c r="M48" i="11"/>
  <c r="M70" i="11" s="1"/>
  <c r="N48" i="11"/>
  <c r="N70" i="11" s="1"/>
  <c r="O48" i="11"/>
  <c r="P48" i="11"/>
  <c r="Q48" i="11"/>
  <c r="R48" i="11"/>
  <c r="R70" i="11" s="1"/>
  <c r="S48" i="11"/>
  <c r="T48" i="11"/>
  <c r="D49" i="11"/>
  <c r="E49" i="11"/>
  <c r="F49" i="11"/>
  <c r="G49" i="11"/>
  <c r="H49" i="11"/>
  <c r="I49" i="11"/>
  <c r="J49" i="11"/>
  <c r="K49" i="11"/>
  <c r="L49" i="11"/>
  <c r="M49" i="11"/>
  <c r="M71" i="11"/>
  <c r="N49" i="11"/>
  <c r="O49" i="11"/>
  <c r="P49" i="11"/>
  <c r="Q49" i="11"/>
  <c r="Q71" i="11" s="1"/>
  <c r="R49" i="11"/>
  <c r="S49" i="11"/>
  <c r="T49" i="11"/>
  <c r="T71" i="11"/>
  <c r="D50" i="11"/>
  <c r="I72" i="11"/>
  <c r="E50" i="11"/>
  <c r="F50" i="11"/>
  <c r="G50" i="11"/>
  <c r="H50" i="11"/>
  <c r="I50" i="11"/>
  <c r="J50" i="11"/>
  <c r="K50" i="11"/>
  <c r="K72" i="11"/>
  <c r="L50" i="11"/>
  <c r="M50" i="11"/>
  <c r="N50" i="11"/>
  <c r="O50" i="11"/>
  <c r="O72" i="11" s="1"/>
  <c r="P50" i="11"/>
  <c r="P97" i="11" s="1"/>
  <c r="Q50" i="11"/>
  <c r="R50" i="11"/>
  <c r="S50" i="11"/>
  <c r="T50" i="11"/>
  <c r="D51" i="11"/>
  <c r="E51" i="11"/>
  <c r="F51" i="11"/>
  <c r="F73" i="11" s="1"/>
  <c r="G51" i="11"/>
  <c r="H51" i="11"/>
  <c r="I51" i="11"/>
  <c r="J51" i="11"/>
  <c r="J73" i="11"/>
  <c r="K51" i="11"/>
  <c r="K73" i="11"/>
  <c r="L51" i="11"/>
  <c r="M51" i="11"/>
  <c r="N51" i="11"/>
  <c r="N73" i="11"/>
  <c r="O51" i="11"/>
  <c r="P51" i="11"/>
  <c r="Q51" i="11"/>
  <c r="R51" i="11"/>
  <c r="S51" i="11"/>
  <c r="T51" i="11"/>
  <c r="D52" i="11"/>
  <c r="E52" i="11"/>
  <c r="F52" i="11"/>
  <c r="F74" i="11" s="1"/>
  <c r="G52" i="11"/>
  <c r="H52" i="11"/>
  <c r="I52" i="11"/>
  <c r="J52" i="11"/>
  <c r="K52" i="11"/>
  <c r="L52" i="11"/>
  <c r="M52" i="11"/>
  <c r="N52" i="11"/>
  <c r="O52" i="11"/>
  <c r="P52" i="11"/>
  <c r="Q52" i="11"/>
  <c r="R52" i="11"/>
  <c r="R74" i="11"/>
  <c r="S52" i="11"/>
  <c r="T52" i="11"/>
  <c r="D53" i="11"/>
  <c r="E53" i="11"/>
  <c r="F53" i="11"/>
  <c r="G53" i="11"/>
  <c r="H53" i="11"/>
  <c r="H75" i="11"/>
  <c r="I53" i="11"/>
  <c r="J53" i="11"/>
  <c r="K53" i="11"/>
  <c r="L53" i="11"/>
  <c r="L75" i="11" s="1"/>
  <c r="M53" i="11"/>
  <c r="M75" i="11"/>
  <c r="N53" i="11"/>
  <c r="O53" i="11"/>
  <c r="P53" i="11"/>
  <c r="Q53" i="11"/>
  <c r="R53" i="11"/>
  <c r="S53" i="11"/>
  <c r="S98" i="11" s="1"/>
  <c r="T53" i="11"/>
  <c r="T75" i="11"/>
  <c r="D54" i="11"/>
  <c r="I76" i="11"/>
  <c r="E54" i="11"/>
  <c r="F54" i="11"/>
  <c r="G54" i="11"/>
  <c r="H54" i="11"/>
  <c r="H76" i="11" s="1"/>
  <c r="I54" i="11"/>
  <c r="J54" i="11"/>
  <c r="K54" i="11"/>
  <c r="K76" i="11"/>
  <c r="L54" i="11"/>
  <c r="M54" i="11"/>
  <c r="N54" i="11"/>
  <c r="O54" i="11"/>
  <c r="O76" i="11" s="1"/>
  <c r="P54" i="11"/>
  <c r="Q54" i="11"/>
  <c r="R54" i="11"/>
  <c r="S54" i="11"/>
  <c r="T54" i="11"/>
  <c r="T76" i="11" s="1"/>
  <c r="D55" i="11"/>
  <c r="E55" i="11"/>
  <c r="F55" i="11"/>
  <c r="F77" i="11" s="1"/>
  <c r="G55" i="11"/>
  <c r="G77" i="11" s="1"/>
  <c r="H55" i="11"/>
  <c r="I55" i="11"/>
  <c r="J55" i="11"/>
  <c r="J77" i="11"/>
  <c r="K55" i="11"/>
  <c r="L55" i="11"/>
  <c r="M55" i="11"/>
  <c r="M77" i="11" s="1"/>
  <c r="N55" i="11"/>
  <c r="O55" i="11"/>
  <c r="P55" i="11"/>
  <c r="P77" i="11" s="1"/>
  <c r="Q55" i="11"/>
  <c r="R55" i="11"/>
  <c r="R77" i="11" s="1"/>
  <c r="S55" i="11"/>
  <c r="S77" i="11" s="1"/>
  <c r="T55" i="11"/>
  <c r="D56" i="11"/>
  <c r="E56" i="11"/>
  <c r="F56" i="11"/>
  <c r="F78" i="11" s="1"/>
  <c r="G56" i="11"/>
  <c r="H56" i="11"/>
  <c r="I56" i="11"/>
  <c r="I78" i="11" s="1"/>
  <c r="J56" i="11"/>
  <c r="J78" i="11" s="1"/>
  <c r="K56" i="11"/>
  <c r="L56" i="11"/>
  <c r="M56" i="11"/>
  <c r="N56" i="11"/>
  <c r="N78" i="11"/>
  <c r="O56" i="11"/>
  <c r="P56" i="11"/>
  <c r="Q56" i="11"/>
  <c r="Q78" i="11"/>
  <c r="R56" i="11"/>
  <c r="R78" i="11"/>
  <c r="S56" i="11"/>
  <c r="T56" i="11"/>
  <c r="D57" i="11"/>
  <c r="E57" i="11"/>
  <c r="F57" i="11"/>
  <c r="G57" i="11"/>
  <c r="H57" i="11"/>
  <c r="H79" i="11"/>
  <c r="I57" i="11"/>
  <c r="J57" i="11"/>
  <c r="K57" i="11"/>
  <c r="L57" i="11"/>
  <c r="M57" i="11"/>
  <c r="M79" i="11"/>
  <c r="N57" i="11"/>
  <c r="O57" i="11"/>
  <c r="P57" i="11"/>
  <c r="Q57" i="11"/>
  <c r="R57" i="11"/>
  <c r="S57" i="11"/>
  <c r="T57" i="11"/>
  <c r="T79" i="11"/>
  <c r="D58" i="11"/>
  <c r="I80" i="11"/>
  <c r="E58" i="11"/>
  <c r="F58" i="11"/>
  <c r="G58" i="11"/>
  <c r="H58" i="11"/>
  <c r="I58" i="11"/>
  <c r="J58" i="11"/>
  <c r="K58" i="11"/>
  <c r="K80" i="11"/>
  <c r="L58" i="11"/>
  <c r="M58" i="11"/>
  <c r="M80" i="11" s="1"/>
  <c r="N58" i="11"/>
  <c r="O58" i="11"/>
  <c r="O80" i="11" s="1"/>
  <c r="P58" i="11"/>
  <c r="P80" i="11" s="1"/>
  <c r="Q58" i="11"/>
  <c r="R58" i="11"/>
  <c r="S58" i="11"/>
  <c r="T58" i="11"/>
  <c r="T80" i="11" s="1"/>
  <c r="D59" i="11"/>
  <c r="E59" i="11"/>
  <c r="F59" i="11"/>
  <c r="F81" i="11" s="1"/>
  <c r="G59" i="11"/>
  <c r="H59" i="11"/>
  <c r="I59" i="11"/>
  <c r="I81" i="11" s="1"/>
  <c r="J59" i="11"/>
  <c r="J81" i="11"/>
  <c r="K59" i="11"/>
  <c r="K81" i="11"/>
  <c r="L59" i="11"/>
  <c r="M59" i="11"/>
  <c r="N59" i="11"/>
  <c r="N81" i="11"/>
  <c r="O59" i="11"/>
  <c r="P59" i="11"/>
  <c r="Q59" i="11"/>
  <c r="R59" i="11"/>
  <c r="R81" i="11" s="1"/>
  <c r="S59" i="11"/>
  <c r="T59" i="11"/>
  <c r="D60" i="11"/>
  <c r="E60" i="11"/>
  <c r="F60" i="11"/>
  <c r="F82" i="11" s="1"/>
  <c r="G60" i="11"/>
  <c r="H60" i="11"/>
  <c r="I60" i="11"/>
  <c r="J60" i="11"/>
  <c r="K60" i="11"/>
  <c r="L60" i="11"/>
  <c r="M60" i="11"/>
  <c r="N60" i="11"/>
  <c r="O60" i="11"/>
  <c r="P60" i="11"/>
  <c r="Q60" i="11"/>
  <c r="R60" i="11"/>
  <c r="R82" i="11"/>
  <c r="S60" i="11"/>
  <c r="T60" i="11"/>
  <c r="D61" i="11"/>
  <c r="E61" i="11"/>
  <c r="F61" i="11"/>
  <c r="G61" i="11"/>
  <c r="H61" i="11"/>
  <c r="I61" i="11"/>
  <c r="J61" i="11"/>
  <c r="K61" i="11"/>
  <c r="L61" i="11"/>
  <c r="L99" i="11"/>
  <c r="M61" i="11"/>
  <c r="N61" i="11"/>
  <c r="O61" i="11"/>
  <c r="P61" i="11"/>
  <c r="Q61" i="11"/>
  <c r="R61" i="11"/>
  <c r="S61" i="11"/>
  <c r="T61" i="11"/>
  <c r="D62" i="11"/>
  <c r="E62" i="11"/>
  <c r="F62" i="11"/>
  <c r="G62" i="11"/>
  <c r="G84" i="11" s="1"/>
  <c r="H62" i="11"/>
  <c r="I62" i="11"/>
  <c r="I84" i="11" s="1"/>
  <c r="J62" i="11"/>
  <c r="K62" i="11"/>
  <c r="K84" i="11"/>
  <c r="L62" i="11"/>
  <c r="M62" i="11"/>
  <c r="N62" i="11"/>
  <c r="O62" i="11"/>
  <c r="P62" i="11"/>
  <c r="Q62" i="11"/>
  <c r="R62" i="11"/>
  <c r="S62" i="11"/>
  <c r="T62" i="11"/>
  <c r="T84" i="11" s="1"/>
  <c r="D63" i="11"/>
  <c r="E63" i="11"/>
  <c r="F63" i="11"/>
  <c r="F85" i="11" s="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D64" i="11"/>
  <c r="E64" i="11"/>
  <c r="E86" i="11" s="1"/>
  <c r="F64" i="11"/>
  <c r="G64" i="11"/>
  <c r="H64" i="11"/>
  <c r="I64" i="11"/>
  <c r="I86" i="11"/>
  <c r="J64" i="11"/>
  <c r="K64" i="11"/>
  <c r="L64" i="11"/>
  <c r="M64" i="11"/>
  <c r="N64" i="11"/>
  <c r="O64" i="11"/>
  <c r="P64" i="11"/>
  <c r="Q64" i="11"/>
  <c r="Q86" i="11"/>
  <c r="R64" i="11"/>
  <c r="S64" i="11"/>
  <c r="S130" i="11" s="1"/>
  <c r="T64" i="11"/>
  <c r="G68" i="11"/>
  <c r="G90" i="11" s="1"/>
  <c r="G96" i="11" s="1"/>
  <c r="G112" i="11" s="1"/>
  <c r="G119" i="11" s="1"/>
  <c r="G125" i="11" s="1"/>
  <c r="E69" i="11"/>
  <c r="G69" i="11"/>
  <c r="H69" i="11"/>
  <c r="I69" i="11"/>
  <c r="K69" i="11"/>
  <c r="L69" i="11"/>
  <c r="M69" i="11"/>
  <c r="O69" i="11"/>
  <c r="P69" i="11"/>
  <c r="Q69" i="11"/>
  <c r="S69" i="11"/>
  <c r="T69" i="11"/>
  <c r="G70" i="11"/>
  <c r="I70" i="11"/>
  <c r="L70" i="11"/>
  <c r="O70" i="11"/>
  <c r="P70" i="11"/>
  <c r="T70" i="11"/>
  <c r="E71" i="11"/>
  <c r="G71" i="11"/>
  <c r="K71" i="11"/>
  <c r="L71" i="11"/>
  <c r="P71" i="11"/>
  <c r="E72" i="11"/>
  <c r="G72" i="11"/>
  <c r="H72" i="11"/>
  <c r="L72" i="11"/>
  <c r="P72" i="11"/>
  <c r="Q72" i="11"/>
  <c r="S72" i="11"/>
  <c r="E73" i="11"/>
  <c r="G73" i="11"/>
  <c r="H73" i="11"/>
  <c r="L73" i="11"/>
  <c r="M73" i="11"/>
  <c r="O73" i="11"/>
  <c r="P73" i="11"/>
  <c r="Q73" i="11"/>
  <c r="S73" i="11"/>
  <c r="T73" i="11"/>
  <c r="H74" i="11"/>
  <c r="O74" i="11"/>
  <c r="E75" i="11"/>
  <c r="G75" i="11"/>
  <c r="K75" i="11"/>
  <c r="P75" i="11"/>
  <c r="Q75" i="11"/>
  <c r="E76" i="11"/>
  <c r="G76" i="11"/>
  <c r="L76" i="11"/>
  <c r="M76" i="11"/>
  <c r="P76" i="11"/>
  <c r="Q76" i="11"/>
  <c r="S76" i="11"/>
  <c r="H77" i="11"/>
  <c r="O77" i="11"/>
  <c r="T77" i="11"/>
  <c r="E78" i="11"/>
  <c r="G78" i="11"/>
  <c r="H78" i="11"/>
  <c r="L78" i="11"/>
  <c r="O78" i="11"/>
  <c r="P78" i="11"/>
  <c r="S78" i="11"/>
  <c r="E79" i="11"/>
  <c r="G79" i="11"/>
  <c r="K79" i="11"/>
  <c r="L79" i="11"/>
  <c r="P79" i="11"/>
  <c r="Q79" i="11"/>
  <c r="E80" i="11"/>
  <c r="G80" i="11"/>
  <c r="H80" i="11"/>
  <c r="L80" i="11"/>
  <c r="Q80" i="11"/>
  <c r="S80" i="11"/>
  <c r="E81" i="11"/>
  <c r="G81" i="11"/>
  <c r="H81" i="11"/>
  <c r="L81" i="11"/>
  <c r="M81" i="11"/>
  <c r="O81" i="11"/>
  <c r="P81" i="11"/>
  <c r="Q81" i="11"/>
  <c r="S81" i="11"/>
  <c r="T81" i="11"/>
  <c r="E82" i="11"/>
  <c r="K82" i="11"/>
  <c r="S82" i="11"/>
  <c r="G83" i="11"/>
  <c r="K83" i="11"/>
  <c r="Q83" i="11"/>
  <c r="H84" i="11"/>
  <c r="L84" i="11"/>
  <c r="M84" i="11"/>
  <c r="P84" i="11"/>
  <c r="Q84" i="11"/>
  <c r="S84" i="11"/>
  <c r="H85" i="11"/>
  <c r="M85" i="11"/>
  <c r="S85" i="11"/>
  <c r="G86" i="11"/>
  <c r="H86" i="11"/>
  <c r="J86" i="11"/>
  <c r="K86" i="11"/>
  <c r="L86" i="11"/>
  <c r="N86" i="11"/>
  <c r="O86" i="11"/>
  <c r="R86" i="11"/>
  <c r="S86" i="11"/>
  <c r="T86" i="11"/>
  <c r="F90" i="11"/>
  <c r="F96" i="11" s="1"/>
  <c r="F112" i="11" s="1"/>
  <c r="F119" i="11" s="1"/>
  <c r="F125" i="11"/>
  <c r="F142" i="11" s="1"/>
  <c r="D91" i="11"/>
  <c r="E91" i="11"/>
  <c r="E93" i="11" s="1"/>
  <c r="G91" i="11"/>
  <c r="H91" i="11"/>
  <c r="H93" i="11" s="1"/>
  <c r="I91" i="11"/>
  <c r="I93" i="11" s="1"/>
  <c r="J91" i="11"/>
  <c r="J93" i="11" s="1"/>
  <c r="K91" i="11"/>
  <c r="L91" i="11"/>
  <c r="L93" i="11" s="1"/>
  <c r="M91" i="11"/>
  <c r="M93" i="11" s="1"/>
  <c r="O91" i="11"/>
  <c r="P91" i="11"/>
  <c r="P93" i="11" s="1"/>
  <c r="Q91" i="11"/>
  <c r="Q93" i="11" s="1"/>
  <c r="R91" i="11"/>
  <c r="R93" i="11" s="1"/>
  <c r="S91" i="11"/>
  <c r="T91" i="11"/>
  <c r="T93" i="11" s="1"/>
  <c r="D92" i="11"/>
  <c r="F92" i="11"/>
  <c r="G92" i="11"/>
  <c r="H92" i="11"/>
  <c r="J92" i="11"/>
  <c r="K92" i="11"/>
  <c r="K93" i="11"/>
  <c r="L92" i="11"/>
  <c r="N92" i="11"/>
  <c r="O92" i="11"/>
  <c r="O93" i="11" s="1"/>
  <c r="P92" i="11"/>
  <c r="R92" i="11"/>
  <c r="S92" i="11"/>
  <c r="S93" i="11" s="1"/>
  <c r="T92" i="11"/>
  <c r="G93" i="11"/>
  <c r="D97" i="11"/>
  <c r="G97" i="11"/>
  <c r="H97" i="11"/>
  <c r="H107" i="11" s="1"/>
  <c r="I97" i="11"/>
  <c r="K97" i="11"/>
  <c r="L97" i="11"/>
  <c r="O97" i="11"/>
  <c r="R97" i="11"/>
  <c r="F98" i="11"/>
  <c r="H98" i="11"/>
  <c r="L98" i="11"/>
  <c r="N98" i="11"/>
  <c r="E99" i="11"/>
  <c r="I99" i="11"/>
  <c r="J99" i="11"/>
  <c r="K99" i="11"/>
  <c r="N99" i="11"/>
  <c r="S99" i="11"/>
  <c r="I107" i="11"/>
  <c r="L107" i="11"/>
  <c r="D112" i="11"/>
  <c r="D119" i="11" s="1"/>
  <c r="D125" i="11" s="1"/>
  <c r="D142" i="11" s="1"/>
  <c r="D113" i="11"/>
  <c r="E113" i="11"/>
  <c r="E115" i="11" s="1"/>
  <c r="F113" i="11"/>
  <c r="F115" i="11" s="1"/>
  <c r="G113" i="11"/>
  <c r="H113" i="11"/>
  <c r="I113" i="11"/>
  <c r="J113" i="11"/>
  <c r="K113" i="11"/>
  <c r="K115" i="11" s="1"/>
  <c r="L113" i="11"/>
  <c r="M113" i="11"/>
  <c r="N113" i="11"/>
  <c r="N115" i="11" s="1"/>
  <c r="O113" i="11"/>
  <c r="O115" i="11"/>
  <c r="P113" i="11"/>
  <c r="Q113" i="11"/>
  <c r="R113" i="11"/>
  <c r="R115" i="11"/>
  <c r="S113" i="11"/>
  <c r="S115" i="11" s="1"/>
  <c r="T113" i="11"/>
  <c r="D114" i="11"/>
  <c r="D115" i="11" s="1"/>
  <c r="E114" i="11"/>
  <c r="F114" i="11"/>
  <c r="G114" i="11"/>
  <c r="G115" i="11" s="1"/>
  <c r="H114" i="11"/>
  <c r="H115" i="11" s="1"/>
  <c r="I114" i="11"/>
  <c r="I115" i="11"/>
  <c r="J114" i="11"/>
  <c r="J115" i="11" s="1"/>
  <c r="K114" i="11"/>
  <c r="L114" i="11"/>
  <c r="M114" i="11"/>
  <c r="M115" i="11"/>
  <c r="N114" i="11"/>
  <c r="O114" i="11"/>
  <c r="P114" i="11"/>
  <c r="Q114" i="11"/>
  <c r="Q115" i="11" s="1"/>
  <c r="R114" i="11"/>
  <c r="S114" i="11"/>
  <c r="T114" i="11"/>
  <c r="T115" i="11" s="1"/>
  <c r="L115" i="11"/>
  <c r="P115" i="11"/>
  <c r="G142" i="11"/>
  <c r="D120" i="11"/>
  <c r="E120" i="11"/>
  <c r="G120" i="11"/>
  <c r="H120" i="11"/>
  <c r="I120" i="11"/>
  <c r="K120" i="11"/>
  <c r="L120" i="11"/>
  <c r="M120" i="11"/>
  <c r="O120" i="11"/>
  <c r="P120" i="11"/>
  <c r="Q120" i="11"/>
  <c r="S120" i="11"/>
  <c r="T120" i="11"/>
  <c r="E126" i="11"/>
  <c r="F126" i="11"/>
  <c r="H126" i="11"/>
  <c r="I126" i="11"/>
  <c r="J126" i="11"/>
  <c r="K126" i="11"/>
  <c r="L126" i="11"/>
  <c r="L131" i="11"/>
  <c r="M126" i="11"/>
  <c r="N126" i="11"/>
  <c r="O126" i="11"/>
  <c r="Q126" i="11"/>
  <c r="R126" i="11"/>
  <c r="S126" i="11"/>
  <c r="T126" i="11"/>
  <c r="D127" i="11"/>
  <c r="F127" i="11"/>
  <c r="G127" i="11"/>
  <c r="H127" i="11"/>
  <c r="J127" i="11"/>
  <c r="K127" i="11"/>
  <c r="L127" i="11"/>
  <c r="M127" i="11"/>
  <c r="N127" i="11"/>
  <c r="O127" i="11"/>
  <c r="Q127" i="11"/>
  <c r="R127" i="11"/>
  <c r="S127" i="11"/>
  <c r="T127" i="11"/>
  <c r="D128" i="11"/>
  <c r="F128" i="11"/>
  <c r="G128" i="11"/>
  <c r="H128" i="11"/>
  <c r="I128" i="11"/>
  <c r="J128" i="11"/>
  <c r="K128" i="11"/>
  <c r="L128" i="11"/>
  <c r="M128" i="11"/>
  <c r="N128" i="11"/>
  <c r="N131" i="11" s="1"/>
  <c r="P128" i="11"/>
  <c r="Q128" i="11"/>
  <c r="S128" i="11"/>
  <c r="T128" i="11"/>
  <c r="E129" i="11"/>
  <c r="F129" i="11"/>
  <c r="H129" i="11"/>
  <c r="H131" i="11" s="1"/>
  <c r="I129" i="11"/>
  <c r="J129" i="11"/>
  <c r="J137" i="11" s="1"/>
  <c r="K129" i="11"/>
  <c r="K131" i="11" s="1"/>
  <c r="L129" i="11"/>
  <c r="M129" i="11"/>
  <c r="N129" i="11"/>
  <c r="O129" i="11"/>
  <c r="P129" i="11"/>
  <c r="R129" i="11"/>
  <c r="S129" i="11"/>
  <c r="D130" i="11"/>
  <c r="E130" i="11"/>
  <c r="G130" i="11"/>
  <c r="H130" i="11"/>
  <c r="I130" i="11"/>
  <c r="J130" i="11"/>
  <c r="J131" i="11" s="1"/>
  <c r="K130" i="11"/>
  <c r="L130" i="11"/>
  <c r="L137" i="11"/>
  <c r="M130" i="11"/>
  <c r="N130" i="11"/>
  <c r="O130" i="11"/>
  <c r="Q130" i="11"/>
  <c r="R130" i="11"/>
  <c r="T130" i="11"/>
  <c r="S131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D135" i="11"/>
  <c r="E135" i="11"/>
  <c r="F135" i="11"/>
  <c r="G135" i="11"/>
  <c r="H135" i="11"/>
  <c r="I135" i="11"/>
  <c r="J135" i="11"/>
  <c r="K135" i="11"/>
  <c r="L135" i="11"/>
  <c r="L138" i="11" s="1"/>
  <c r="M135" i="11"/>
  <c r="N135" i="11"/>
  <c r="O135" i="11"/>
  <c r="P135" i="11"/>
  <c r="Q135" i="11"/>
  <c r="R135" i="11"/>
  <c r="S135" i="11"/>
  <c r="T135" i="11"/>
  <c r="E136" i="11"/>
  <c r="F136" i="11"/>
  <c r="H136" i="11"/>
  <c r="I136" i="11"/>
  <c r="J136" i="11"/>
  <c r="J138" i="11" s="1"/>
  <c r="J143" i="11" s="1"/>
  <c r="K136" i="11"/>
  <c r="L136" i="11"/>
  <c r="M136" i="11"/>
  <c r="N136" i="11"/>
  <c r="O136" i="11"/>
  <c r="Q136" i="11"/>
  <c r="R136" i="11"/>
  <c r="S136" i="11"/>
  <c r="S138" i="11" s="1"/>
  <c r="T136" i="11"/>
  <c r="S137" i="11"/>
  <c r="E142" i="11"/>
  <c r="E2" i="10"/>
  <c r="F2" i="10" s="1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D24" i="10"/>
  <c r="E24" i="10"/>
  <c r="E46" i="10"/>
  <c r="E68" i="10"/>
  <c r="E90" i="10"/>
  <c r="E96" i="10" s="1"/>
  <c r="E112" i="10" s="1"/>
  <c r="E119" i="10" s="1"/>
  <c r="E125" i="10" s="1"/>
  <c r="E142" i="10" s="1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D46" i="10"/>
  <c r="D47" i="10"/>
  <c r="E47" i="10"/>
  <c r="F47" i="10"/>
  <c r="F65" i="10" s="1"/>
  <c r="F87" i="10" s="1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D48" i="10"/>
  <c r="E48" i="10"/>
  <c r="F48" i="10"/>
  <c r="G48" i="10"/>
  <c r="H48" i="10"/>
  <c r="I48" i="10"/>
  <c r="J48" i="10"/>
  <c r="J65" i="10" s="1"/>
  <c r="J87" i="10" s="1"/>
  <c r="K48" i="10"/>
  <c r="L48" i="10"/>
  <c r="M48" i="10"/>
  <c r="N48" i="10"/>
  <c r="N65" i="10" s="1"/>
  <c r="N87" i="10" s="1"/>
  <c r="O48" i="10"/>
  <c r="P48" i="10"/>
  <c r="Q48" i="10"/>
  <c r="R48" i="10"/>
  <c r="R65" i="10" s="1"/>
  <c r="R87" i="10" s="1"/>
  <c r="S48" i="10"/>
  <c r="T48" i="10"/>
  <c r="D49" i="10"/>
  <c r="F71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D50" i="10"/>
  <c r="E50" i="10"/>
  <c r="F50" i="10"/>
  <c r="G50" i="10"/>
  <c r="G65" i="10" s="1"/>
  <c r="G87" i="10" s="1"/>
  <c r="H50" i="10"/>
  <c r="I50" i="10"/>
  <c r="J50" i="10"/>
  <c r="K50" i="10"/>
  <c r="K65" i="10" s="1"/>
  <c r="K87" i="10" s="1"/>
  <c r="L50" i="10"/>
  <c r="M50" i="10"/>
  <c r="N50" i="10"/>
  <c r="O50" i="10"/>
  <c r="O65" i="10" s="1"/>
  <c r="O87" i="10" s="1"/>
  <c r="P50" i="10"/>
  <c r="Q50" i="10"/>
  <c r="R50" i="10"/>
  <c r="S50" i="10"/>
  <c r="T50" i="10"/>
  <c r="D51" i="10"/>
  <c r="E51" i="10"/>
  <c r="F51" i="10"/>
  <c r="F73" i="10" s="1"/>
  <c r="G51" i="10"/>
  <c r="H51" i="10"/>
  <c r="I51" i="10"/>
  <c r="J51" i="10"/>
  <c r="J73" i="10"/>
  <c r="K51" i="10"/>
  <c r="L51" i="10"/>
  <c r="M51" i="10"/>
  <c r="N51" i="10"/>
  <c r="N73" i="10" s="1"/>
  <c r="O51" i="10"/>
  <c r="P51" i="10"/>
  <c r="Q51" i="10"/>
  <c r="R51" i="10"/>
  <c r="R73" i="10"/>
  <c r="S51" i="10"/>
  <c r="S65" i="10" s="1"/>
  <c r="S87" i="10" s="1"/>
  <c r="T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D53" i="10"/>
  <c r="E53" i="10"/>
  <c r="F53" i="10"/>
  <c r="F75" i="10" s="1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D55" i="10"/>
  <c r="E55" i="10"/>
  <c r="E65" i="10" s="1"/>
  <c r="E87" i="10" s="1"/>
  <c r="F55" i="10"/>
  <c r="G55" i="10"/>
  <c r="H55" i="10"/>
  <c r="I55" i="10"/>
  <c r="J55" i="10"/>
  <c r="K55" i="10"/>
  <c r="L55" i="10"/>
  <c r="M55" i="10"/>
  <c r="M65" i="10" s="1"/>
  <c r="M87" i="10" s="1"/>
  <c r="N55" i="10"/>
  <c r="O55" i="10"/>
  <c r="P55" i="10"/>
  <c r="Q55" i="10"/>
  <c r="R55" i="10"/>
  <c r="S55" i="10"/>
  <c r="T55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D59" i="10"/>
  <c r="E59" i="10"/>
  <c r="F59" i="10"/>
  <c r="G59" i="10"/>
  <c r="H59" i="10"/>
  <c r="I59" i="10"/>
  <c r="I65" i="10" s="1"/>
  <c r="I87" i="10" s="1"/>
  <c r="J59" i="10"/>
  <c r="K59" i="10"/>
  <c r="L59" i="10"/>
  <c r="M59" i="10"/>
  <c r="N59" i="10"/>
  <c r="O59" i="10"/>
  <c r="P59" i="10"/>
  <c r="Q59" i="10"/>
  <c r="Q65" i="10" s="1"/>
  <c r="Q87" i="10" s="1"/>
  <c r="R59" i="10"/>
  <c r="S59" i="10"/>
  <c r="T59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D65" i="10"/>
  <c r="H65" i="10"/>
  <c r="L65" i="10"/>
  <c r="P65" i="10"/>
  <c r="T65" i="10"/>
  <c r="D68" i="10"/>
  <c r="E69" i="10"/>
  <c r="G69" i="10"/>
  <c r="H69" i="10"/>
  <c r="I69" i="10"/>
  <c r="K69" i="10"/>
  <c r="L69" i="10"/>
  <c r="M69" i="10"/>
  <c r="O69" i="10"/>
  <c r="P69" i="10"/>
  <c r="Q69" i="10"/>
  <c r="S69" i="10"/>
  <c r="T69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E71" i="10"/>
  <c r="G71" i="10"/>
  <c r="H71" i="10"/>
  <c r="I71" i="10"/>
  <c r="K71" i="10"/>
  <c r="L71" i="10"/>
  <c r="M71" i="10"/>
  <c r="O71" i="10"/>
  <c r="P71" i="10"/>
  <c r="Q71" i="10"/>
  <c r="S71" i="10"/>
  <c r="T71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E73" i="10"/>
  <c r="G73" i="10"/>
  <c r="H73" i="10"/>
  <c r="I73" i="10"/>
  <c r="K73" i="10"/>
  <c r="L73" i="10"/>
  <c r="M73" i="10"/>
  <c r="O73" i="10"/>
  <c r="P73" i="10"/>
  <c r="Q73" i="10"/>
  <c r="S73" i="10"/>
  <c r="T73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E75" i="10"/>
  <c r="G75" i="10"/>
  <c r="H75" i="10"/>
  <c r="I75" i="10"/>
  <c r="K75" i="10"/>
  <c r="L75" i="10"/>
  <c r="M75" i="10"/>
  <c r="O75" i="10"/>
  <c r="P75" i="10"/>
  <c r="Q75" i="10"/>
  <c r="S75" i="10"/>
  <c r="T75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H87" i="10"/>
  <c r="L87" i="10"/>
  <c r="P87" i="10"/>
  <c r="T87" i="10"/>
  <c r="D90" i="10"/>
  <c r="D91" i="10"/>
  <c r="E91" i="10"/>
  <c r="E93" i="10" s="1"/>
  <c r="F91" i="10"/>
  <c r="F93" i="10" s="1"/>
  <c r="G91" i="10"/>
  <c r="H91" i="10"/>
  <c r="I91" i="10"/>
  <c r="I93" i="10" s="1"/>
  <c r="J91" i="10"/>
  <c r="J93" i="10" s="1"/>
  <c r="K91" i="10"/>
  <c r="K93" i="10" s="1"/>
  <c r="L91" i="10"/>
  <c r="M91" i="10"/>
  <c r="M93" i="10" s="1"/>
  <c r="N91" i="10"/>
  <c r="N93" i="10" s="1"/>
  <c r="O91" i="10"/>
  <c r="P91" i="10"/>
  <c r="Q91" i="10"/>
  <c r="Q93" i="10" s="1"/>
  <c r="R91" i="10"/>
  <c r="R93" i="10" s="1"/>
  <c r="S91" i="10"/>
  <c r="S93" i="10" s="1"/>
  <c r="T91" i="10"/>
  <c r="D92" i="10"/>
  <c r="D93" i="10" s="1"/>
  <c r="E92" i="10"/>
  <c r="F92" i="10"/>
  <c r="G92" i="10"/>
  <c r="H92" i="10"/>
  <c r="H93" i="10"/>
  <c r="I92" i="10"/>
  <c r="J92" i="10"/>
  <c r="K92" i="10"/>
  <c r="L92" i="10"/>
  <c r="L93" i="10" s="1"/>
  <c r="M92" i="10"/>
  <c r="N92" i="10"/>
  <c r="O92" i="10"/>
  <c r="O93" i="10" s="1"/>
  <c r="P92" i="10"/>
  <c r="P93" i="10"/>
  <c r="Q92" i="10"/>
  <c r="R92" i="10"/>
  <c r="S92" i="10"/>
  <c r="T92" i="10"/>
  <c r="T93" i="10" s="1"/>
  <c r="G93" i="10"/>
  <c r="D96" i="10"/>
  <c r="D112" i="10" s="1"/>
  <c r="D119" i="10" s="1"/>
  <c r="D125" i="10" s="1"/>
  <c r="D142" i="10" s="1"/>
  <c r="D97" i="10"/>
  <c r="E97" i="10"/>
  <c r="E100" i="10" s="1"/>
  <c r="F97" i="10"/>
  <c r="G97" i="10"/>
  <c r="H97" i="10"/>
  <c r="H100" i="10" s="1"/>
  <c r="I97" i="10"/>
  <c r="J97" i="10"/>
  <c r="K97" i="10"/>
  <c r="L97" i="10"/>
  <c r="M97" i="10"/>
  <c r="M100" i="10" s="1"/>
  <c r="N97" i="10"/>
  <c r="O97" i="10"/>
  <c r="P97" i="10"/>
  <c r="P100" i="10" s="1"/>
  <c r="Q97" i="10"/>
  <c r="R97" i="10"/>
  <c r="S97" i="10"/>
  <c r="T97" i="10"/>
  <c r="D98" i="10"/>
  <c r="D100" i="10" s="1"/>
  <c r="E98" i="10"/>
  <c r="E108" i="10" s="1"/>
  <c r="F98" i="10"/>
  <c r="G98" i="10"/>
  <c r="H98" i="10"/>
  <c r="I98" i="10"/>
  <c r="I100" i="10" s="1"/>
  <c r="J98" i="10"/>
  <c r="K98" i="10"/>
  <c r="L98" i="10"/>
  <c r="L100" i="10" s="1"/>
  <c r="M98" i="10"/>
  <c r="M108" i="10" s="1"/>
  <c r="N98" i="10"/>
  <c r="O98" i="10"/>
  <c r="P98" i="10"/>
  <c r="Q98" i="10"/>
  <c r="Q100" i="10" s="1"/>
  <c r="R98" i="10"/>
  <c r="S98" i="10"/>
  <c r="T98" i="10"/>
  <c r="T100" i="10" s="1"/>
  <c r="D99" i="10"/>
  <c r="E99" i="10"/>
  <c r="E109" i="10"/>
  <c r="F99" i="10"/>
  <c r="G99" i="10"/>
  <c r="G100" i="10" s="1"/>
  <c r="H99" i="10"/>
  <c r="H109" i="10" s="1"/>
  <c r="I99" i="10"/>
  <c r="I109" i="10" s="1"/>
  <c r="J99" i="10"/>
  <c r="K99" i="10"/>
  <c r="K100" i="10"/>
  <c r="L99" i="10"/>
  <c r="L109" i="10"/>
  <c r="M99" i="10"/>
  <c r="M109" i="10"/>
  <c r="N99" i="10"/>
  <c r="O99" i="10"/>
  <c r="O100" i="10" s="1"/>
  <c r="P99" i="10"/>
  <c r="P109" i="10" s="1"/>
  <c r="Q99" i="10"/>
  <c r="Q109" i="10" s="1"/>
  <c r="R99" i="10"/>
  <c r="S99" i="10"/>
  <c r="S100" i="10"/>
  <c r="S104" i="10" s="1"/>
  <c r="S105" i="10" s="1"/>
  <c r="T99" i="10"/>
  <c r="T109" i="10"/>
  <c r="F100" i="10"/>
  <c r="J100" i="10"/>
  <c r="N100" i="10"/>
  <c r="R100" i="10"/>
  <c r="K104" i="10"/>
  <c r="F107" i="10"/>
  <c r="G107" i="10"/>
  <c r="H107" i="10"/>
  <c r="J107" i="10"/>
  <c r="K107" i="10"/>
  <c r="L107" i="10"/>
  <c r="N107" i="10"/>
  <c r="O107" i="10"/>
  <c r="P107" i="10"/>
  <c r="R107" i="10"/>
  <c r="S107" i="10"/>
  <c r="T107" i="10"/>
  <c r="F108" i="10"/>
  <c r="G108" i="10"/>
  <c r="J108" i="10"/>
  <c r="K108" i="10"/>
  <c r="N108" i="10"/>
  <c r="O108" i="10"/>
  <c r="R108" i="10"/>
  <c r="S108" i="10"/>
  <c r="F109" i="10"/>
  <c r="G109" i="10"/>
  <c r="J109" i="10"/>
  <c r="K109" i="10"/>
  <c r="N109" i="10"/>
  <c r="O109" i="10"/>
  <c r="R109" i="10"/>
  <c r="S109" i="10"/>
  <c r="D113" i="10"/>
  <c r="E113" i="10"/>
  <c r="E115" i="10" s="1"/>
  <c r="F113" i="10"/>
  <c r="G113" i="10"/>
  <c r="H113" i="10"/>
  <c r="I113" i="10"/>
  <c r="J113" i="10"/>
  <c r="K113" i="10"/>
  <c r="L113" i="10"/>
  <c r="M113" i="10"/>
  <c r="M115" i="10" s="1"/>
  <c r="N113" i="10"/>
  <c r="O113" i="10"/>
  <c r="P113" i="10"/>
  <c r="Q113" i="10"/>
  <c r="Q115" i="10"/>
  <c r="R113" i="10"/>
  <c r="S113" i="10"/>
  <c r="T113" i="10"/>
  <c r="D114" i="10"/>
  <c r="E114" i="10"/>
  <c r="F114" i="10"/>
  <c r="F115" i="10" s="1"/>
  <c r="G114" i="10"/>
  <c r="G115" i="10"/>
  <c r="H114" i="10"/>
  <c r="I114" i="10"/>
  <c r="I115" i="10" s="1"/>
  <c r="J114" i="10"/>
  <c r="K114" i="10"/>
  <c r="K115" i="10" s="1"/>
  <c r="L114" i="10"/>
  <c r="M114" i="10"/>
  <c r="N114" i="10"/>
  <c r="O114" i="10"/>
  <c r="O115" i="10" s="1"/>
  <c r="P114" i="10"/>
  <c r="Q114" i="10"/>
  <c r="R114" i="10"/>
  <c r="R115" i="10" s="1"/>
  <c r="S114" i="10"/>
  <c r="T114" i="10"/>
  <c r="J115" i="10"/>
  <c r="N115" i="10"/>
  <c r="S115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D126" i="10"/>
  <c r="E126" i="10"/>
  <c r="F126" i="10"/>
  <c r="F136" i="10" s="1"/>
  <c r="G126" i="10"/>
  <c r="G136" i="10" s="1"/>
  <c r="G138" i="10" s="1"/>
  <c r="H126" i="10"/>
  <c r="I126" i="10"/>
  <c r="J126" i="10"/>
  <c r="J131" i="10" s="1"/>
  <c r="K126" i="10"/>
  <c r="K136" i="10" s="1"/>
  <c r="L126" i="10"/>
  <c r="M126" i="10"/>
  <c r="N126" i="10"/>
  <c r="N136" i="10" s="1"/>
  <c r="O126" i="10"/>
  <c r="O136" i="10" s="1"/>
  <c r="O138" i="10" s="1"/>
  <c r="O143" i="10" s="1"/>
  <c r="P126" i="10"/>
  <c r="Q126" i="10"/>
  <c r="R126" i="10"/>
  <c r="R131" i="10" s="1"/>
  <c r="S126" i="10"/>
  <c r="S136" i="10" s="1"/>
  <c r="S138" i="10" s="1"/>
  <c r="S143" i="10" s="1"/>
  <c r="T126" i="10"/>
  <c r="D127" i="10"/>
  <c r="E127" i="10"/>
  <c r="E131" i="10" s="1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Q137" i="10" s="1"/>
  <c r="R127" i="10"/>
  <c r="R137" i="10" s="1"/>
  <c r="S127" i="10"/>
  <c r="T127" i="10"/>
  <c r="D128" i="10"/>
  <c r="E128" i="10"/>
  <c r="F128" i="10"/>
  <c r="F137" i="10" s="1"/>
  <c r="G128" i="10"/>
  <c r="H128" i="10"/>
  <c r="I128" i="10"/>
  <c r="J128" i="10"/>
  <c r="K128" i="10"/>
  <c r="L128" i="10"/>
  <c r="M128" i="10"/>
  <c r="M131" i="10" s="1"/>
  <c r="N128" i="10"/>
  <c r="O128" i="10"/>
  <c r="P128" i="10"/>
  <c r="Q128" i="10"/>
  <c r="R128" i="10"/>
  <c r="S128" i="10"/>
  <c r="T128" i="10"/>
  <c r="D129" i="10"/>
  <c r="E129" i="10"/>
  <c r="F129" i="10"/>
  <c r="G129" i="10"/>
  <c r="G137" i="10" s="1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D130" i="10"/>
  <c r="E130" i="10"/>
  <c r="F130" i="10"/>
  <c r="F131" i="10" s="1"/>
  <c r="G130" i="10"/>
  <c r="H130" i="10"/>
  <c r="I130" i="10"/>
  <c r="J130" i="10"/>
  <c r="K130" i="10"/>
  <c r="K137" i="10" s="1"/>
  <c r="L130" i="10"/>
  <c r="M130" i="10"/>
  <c r="N130" i="10"/>
  <c r="O130" i="10"/>
  <c r="P130" i="10"/>
  <c r="Q130" i="10"/>
  <c r="R130" i="10"/>
  <c r="S130" i="10"/>
  <c r="T130" i="10"/>
  <c r="I131" i="10"/>
  <c r="I144" i="10" s="1"/>
  <c r="N131" i="10"/>
  <c r="Q131" i="10"/>
  <c r="D134" i="10"/>
  <c r="E134" i="10"/>
  <c r="F134" i="10"/>
  <c r="G134" i="10"/>
  <c r="H134" i="10"/>
  <c r="I134" i="10"/>
  <c r="J134" i="10"/>
  <c r="K134" i="10"/>
  <c r="L134" i="10"/>
  <c r="M134" i="10"/>
  <c r="N134" i="10"/>
  <c r="N138" i="10" s="1"/>
  <c r="O134" i="10"/>
  <c r="P134" i="10"/>
  <c r="Q134" i="10"/>
  <c r="R134" i="10"/>
  <c r="S134" i="10"/>
  <c r="T134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D136" i="10"/>
  <c r="E136" i="10"/>
  <c r="H136" i="10"/>
  <c r="I136" i="10"/>
  <c r="L136" i="10"/>
  <c r="M136" i="10"/>
  <c r="P136" i="10"/>
  <c r="Q136" i="10"/>
  <c r="Q138" i="10" s="1"/>
  <c r="T136" i="10"/>
  <c r="E137" i="10"/>
  <c r="I137" i="10"/>
  <c r="J137" i="10"/>
  <c r="N137" i="10"/>
  <c r="O137" i="10"/>
  <c r="S137" i="10"/>
  <c r="E138" i="10"/>
  <c r="I138" i="10"/>
  <c r="I143" i="10" s="1"/>
  <c r="E2" i="6"/>
  <c r="D21" i="6"/>
  <c r="E21" i="6"/>
  <c r="E91" i="6" s="1"/>
  <c r="E93" i="6" s="1"/>
  <c r="F21" i="6"/>
  <c r="G21" i="6"/>
  <c r="H21" i="6"/>
  <c r="I21" i="6"/>
  <c r="I91" i="6" s="1"/>
  <c r="I93" i="6" s="1"/>
  <c r="J21" i="6"/>
  <c r="K21" i="6"/>
  <c r="L21" i="6"/>
  <c r="M21" i="6"/>
  <c r="M91" i="6" s="1"/>
  <c r="M93" i="6" s="1"/>
  <c r="N21" i="6"/>
  <c r="O21" i="6"/>
  <c r="P21" i="6"/>
  <c r="Q21" i="6"/>
  <c r="R21" i="6"/>
  <c r="S21" i="6"/>
  <c r="T21" i="6"/>
  <c r="D24" i="6"/>
  <c r="D46" i="6" s="1"/>
  <c r="D68" i="6" s="1"/>
  <c r="D43" i="6"/>
  <c r="E43" i="6"/>
  <c r="F43" i="6"/>
  <c r="F92" i="6" s="1"/>
  <c r="G43" i="6"/>
  <c r="H43" i="6"/>
  <c r="I43" i="6"/>
  <c r="J43" i="6"/>
  <c r="J92" i="6" s="1"/>
  <c r="K43" i="6"/>
  <c r="L43" i="6"/>
  <c r="M43" i="6"/>
  <c r="N43" i="6"/>
  <c r="O43" i="6"/>
  <c r="P43" i="6"/>
  <c r="Q43" i="6"/>
  <c r="R43" i="6"/>
  <c r="R92" i="6" s="1"/>
  <c r="S43" i="6"/>
  <c r="T43" i="6"/>
  <c r="D47" i="6"/>
  <c r="E47" i="6"/>
  <c r="F47" i="6"/>
  <c r="G47" i="6"/>
  <c r="H47" i="6"/>
  <c r="I47" i="6"/>
  <c r="J47" i="6"/>
  <c r="K47" i="6"/>
  <c r="L47" i="6"/>
  <c r="M47" i="6"/>
  <c r="N47" i="6"/>
  <c r="N97" i="6" s="1"/>
  <c r="O47" i="6"/>
  <c r="P47" i="6"/>
  <c r="Q47" i="6"/>
  <c r="R47" i="6"/>
  <c r="S47" i="6"/>
  <c r="T47" i="6"/>
  <c r="D48" i="6"/>
  <c r="E48" i="6"/>
  <c r="E70" i="6"/>
  <c r="F48" i="6"/>
  <c r="G48" i="6"/>
  <c r="H48" i="6"/>
  <c r="I48" i="6"/>
  <c r="J48" i="6"/>
  <c r="J70" i="6"/>
  <c r="K48" i="6"/>
  <c r="K70" i="6" s="1"/>
  <c r="L48" i="6"/>
  <c r="M48" i="6"/>
  <c r="M70" i="6"/>
  <c r="N48" i="6"/>
  <c r="N70" i="6" s="1"/>
  <c r="O48" i="6"/>
  <c r="P48" i="6"/>
  <c r="Q48" i="6"/>
  <c r="Q70" i="6" s="1"/>
  <c r="R48" i="6"/>
  <c r="R70" i="6"/>
  <c r="S48" i="6"/>
  <c r="T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S72" i="6" s="1"/>
  <c r="T50" i="6"/>
  <c r="D51" i="6"/>
  <c r="E51" i="6"/>
  <c r="F51" i="6"/>
  <c r="G51" i="6"/>
  <c r="H51" i="6"/>
  <c r="I51" i="6"/>
  <c r="I73" i="6" s="1"/>
  <c r="J51" i="6"/>
  <c r="J73" i="6" s="1"/>
  <c r="K51" i="6"/>
  <c r="L51" i="6"/>
  <c r="M51" i="6"/>
  <c r="N51" i="6"/>
  <c r="N73" i="6"/>
  <c r="O51" i="6"/>
  <c r="P51" i="6"/>
  <c r="Q51" i="6"/>
  <c r="R51" i="6"/>
  <c r="R73" i="6"/>
  <c r="S51" i="6"/>
  <c r="T51" i="6"/>
  <c r="D52" i="6"/>
  <c r="F74" i="6" s="1"/>
  <c r="E52" i="6"/>
  <c r="F52" i="6"/>
  <c r="G52" i="6"/>
  <c r="H52" i="6"/>
  <c r="I52" i="6"/>
  <c r="J52" i="6"/>
  <c r="J74" i="6"/>
  <c r="K52" i="6"/>
  <c r="L52" i="6"/>
  <c r="M52" i="6"/>
  <c r="N52" i="6"/>
  <c r="N74" i="6"/>
  <c r="O52" i="6"/>
  <c r="P52" i="6"/>
  <c r="Q52" i="6"/>
  <c r="R52" i="6"/>
  <c r="S52" i="6"/>
  <c r="T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D54" i="6"/>
  <c r="F76" i="6"/>
  <c r="E54" i="6"/>
  <c r="F54" i="6"/>
  <c r="G54" i="6"/>
  <c r="H54" i="6"/>
  <c r="I54" i="6"/>
  <c r="I76" i="6" s="1"/>
  <c r="J54" i="6"/>
  <c r="K54" i="6"/>
  <c r="L54" i="6"/>
  <c r="M54" i="6"/>
  <c r="N54" i="6"/>
  <c r="O54" i="6"/>
  <c r="P54" i="6"/>
  <c r="Q54" i="6"/>
  <c r="R54" i="6"/>
  <c r="S54" i="6"/>
  <c r="T54" i="6"/>
  <c r="D55" i="6"/>
  <c r="E55" i="6"/>
  <c r="F55" i="6"/>
  <c r="G55" i="6"/>
  <c r="G77" i="6" s="1"/>
  <c r="H55" i="6"/>
  <c r="I55" i="6"/>
  <c r="J55" i="6"/>
  <c r="J77" i="6"/>
  <c r="K55" i="6"/>
  <c r="L55" i="6"/>
  <c r="M55" i="6"/>
  <c r="N55" i="6"/>
  <c r="O55" i="6"/>
  <c r="P55" i="6"/>
  <c r="Q55" i="6"/>
  <c r="Q77" i="6" s="1"/>
  <c r="R55" i="6"/>
  <c r="R77" i="6" s="1"/>
  <c r="S55" i="6"/>
  <c r="T55" i="6"/>
  <c r="D56" i="6"/>
  <c r="E56" i="6"/>
  <c r="F56" i="6"/>
  <c r="F78" i="6"/>
  <c r="G56" i="6"/>
  <c r="H56" i="6"/>
  <c r="I56" i="6"/>
  <c r="J56" i="6"/>
  <c r="K56" i="6"/>
  <c r="L56" i="6"/>
  <c r="M56" i="6"/>
  <c r="M78" i="6" s="1"/>
  <c r="N56" i="6"/>
  <c r="N78" i="6" s="1"/>
  <c r="O56" i="6"/>
  <c r="P56" i="6"/>
  <c r="P65" i="6" s="1"/>
  <c r="Q56" i="6"/>
  <c r="R56" i="6"/>
  <c r="R78" i="6"/>
  <c r="S56" i="6"/>
  <c r="S78" i="6" s="1"/>
  <c r="T56" i="6"/>
  <c r="D57" i="6"/>
  <c r="F79" i="6"/>
  <c r="E57" i="6"/>
  <c r="E79" i="6" s="1"/>
  <c r="F57" i="6"/>
  <c r="G57" i="6"/>
  <c r="H57" i="6"/>
  <c r="I57" i="6"/>
  <c r="I79" i="6" s="1"/>
  <c r="J57" i="6"/>
  <c r="K57" i="6"/>
  <c r="L57" i="6"/>
  <c r="M57" i="6"/>
  <c r="M79" i="6" s="1"/>
  <c r="N57" i="6"/>
  <c r="O57" i="6"/>
  <c r="P57" i="6"/>
  <c r="Q57" i="6"/>
  <c r="Q79" i="6" s="1"/>
  <c r="R57" i="6"/>
  <c r="S57" i="6"/>
  <c r="T57" i="6"/>
  <c r="D58" i="6"/>
  <c r="K80" i="6" s="1"/>
  <c r="E58" i="6"/>
  <c r="F58" i="6"/>
  <c r="F80" i="6" s="1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D59" i="6"/>
  <c r="E59" i="6"/>
  <c r="F59" i="6"/>
  <c r="F81" i="6" s="1"/>
  <c r="G59" i="6"/>
  <c r="H59" i="6"/>
  <c r="I59" i="6"/>
  <c r="I81" i="6" s="1"/>
  <c r="J59" i="6"/>
  <c r="J81" i="6"/>
  <c r="K59" i="6"/>
  <c r="L59" i="6"/>
  <c r="L81" i="6" s="1"/>
  <c r="M59" i="6"/>
  <c r="N59" i="6"/>
  <c r="N81" i="6"/>
  <c r="O59" i="6"/>
  <c r="O81" i="6" s="1"/>
  <c r="P59" i="6"/>
  <c r="Q59" i="6"/>
  <c r="R59" i="6"/>
  <c r="R81" i="6"/>
  <c r="S59" i="6"/>
  <c r="T59" i="6"/>
  <c r="D60" i="6"/>
  <c r="F82" i="6" s="1"/>
  <c r="E60" i="6"/>
  <c r="E126" i="6" s="1"/>
  <c r="E131" i="6" s="1"/>
  <c r="F60" i="6"/>
  <c r="G60" i="6"/>
  <c r="H60" i="6"/>
  <c r="I60" i="6"/>
  <c r="J60" i="6"/>
  <c r="J82" i="6"/>
  <c r="K60" i="6"/>
  <c r="L60" i="6"/>
  <c r="M60" i="6"/>
  <c r="N60" i="6"/>
  <c r="N82" i="6"/>
  <c r="O60" i="6"/>
  <c r="P60" i="6"/>
  <c r="Q60" i="6"/>
  <c r="R60" i="6"/>
  <c r="R82" i="6" s="1"/>
  <c r="S60" i="6"/>
  <c r="T60" i="6"/>
  <c r="D61" i="6"/>
  <c r="P83" i="6" s="1"/>
  <c r="E61" i="6"/>
  <c r="F61" i="6"/>
  <c r="F83" i="6" s="1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D62" i="6"/>
  <c r="F84" i="6"/>
  <c r="E62" i="6"/>
  <c r="F62" i="6"/>
  <c r="G62" i="6"/>
  <c r="H62" i="6"/>
  <c r="I62" i="6"/>
  <c r="J62" i="6"/>
  <c r="K62" i="6"/>
  <c r="L62" i="6"/>
  <c r="M62" i="6"/>
  <c r="M84" i="6" s="1"/>
  <c r="N62" i="6"/>
  <c r="O62" i="6"/>
  <c r="P62" i="6"/>
  <c r="Q62" i="6"/>
  <c r="R62" i="6"/>
  <c r="S62" i="6"/>
  <c r="T62" i="6"/>
  <c r="D63" i="6"/>
  <c r="E63" i="6"/>
  <c r="F63" i="6"/>
  <c r="G63" i="6"/>
  <c r="H63" i="6"/>
  <c r="H85" i="6" s="1"/>
  <c r="I63" i="6"/>
  <c r="J63" i="6"/>
  <c r="K63" i="6"/>
  <c r="L63" i="6"/>
  <c r="M63" i="6"/>
  <c r="N63" i="6"/>
  <c r="O63" i="6"/>
  <c r="P63" i="6"/>
  <c r="Q63" i="6"/>
  <c r="R63" i="6"/>
  <c r="S63" i="6"/>
  <c r="T63" i="6"/>
  <c r="D64" i="6"/>
  <c r="E64" i="6"/>
  <c r="F64" i="6"/>
  <c r="F86" i="6" s="1"/>
  <c r="G64" i="6"/>
  <c r="H64" i="6"/>
  <c r="I64" i="6"/>
  <c r="I86" i="6" s="1"/>
  <c r="J64" i="6"/>
  <c r="J86" i="6"/>
  <c r="K64" i="6"/>
  <c r="K86" i="6" s="1"/>
  <c r="L64" i="6"/>
  <c r="M64" i="6"/>
  <c r="N64" i="6"/>
  <c r="N86" i="6" s="1"/>
  <c r="O64" i="6"/>
  <c r="P64" i="6"/>
  <c r="Q64" i="6"/>
  <c r="Q86" i="6" s="1"/>
  <c r="R64" i="6"/>
  <c r="R86" i="6"/>
  <c r="S64" i="6"/>
  <c r="S86" i="6" s="1"/>
  <c r="T64" i="6"/>
  <c r="E69" i="6"/>
  <c r="K69" i="6"/>
  <c r="P69" i="6"/>
  <c r="G70" i="6"/>
  <c r="H70" i="6"/>
  <c r="L70" i="6"/>
  <c r="O70" i="6"/>
  <c r="P70" i="6"/>
  <c r="T70" i="6"/>
  <c r="G71" i="6"/>
  <c r="H71" i="6"/>
  <c r="K71" i="6"/>
  <c r="L71" i="6"/>
  <c r="O71" i="6"/>
  <c r="P71" i="6"/>
  <c r="S71" i="6"/>
  <c r="T71" i="6"/>
  <c r="E72" i="6"/>
  <c r="K72" i="6"/>
  <c r="P72" i="6"/>
  <c r="E73" i="6"/>
  <c r="H73" i="6"/>
  <c r="K73" i="6"/>
  <c r="Q73" i="6"/>
  <c r="S73" i="6"/>
  <c r="T73" i="6"/>
  <c r="G74" i="6"/>
  <c r="I74" i="6"/>
  <c r="K74" i="6"/>
  <c r="L74" i="6"/>
  <c r="M74" i="6"/>
  <c r="O74" i="6"/>
  <c r="P74" i="6"/>
  <c r="Q74" i="6"/>
  <c r="S74" i="6"/>
  <c r="T74" i="6"/>
  <c r="E75" i="6"/>
  <c r="E76" i="6"/>
  <c r="G76" i="6"/>
  <c r="H76" i="6"/>
  <c r="K76" i="6"/>
  <c r="L76" i="6"/>
  <c r="O76" i="6"/>
  <c r="P76" i="6"/>
  <c r="S76" i="6"/>
  <c r="T76" i="6"/>
  <c r="E77" i="6"/>
  <c r="K77" i="6"/>
  <c r="P77" i="6"/>
  <c r="E78" i="6"/>
  <c r="G78" i="6"/>
  <c r="H78" i="6"/>
  <c r="I78" i="6"/>
  <c r="K78" i="6"/>
  <c r="L78" i="6"/>
  <c r="O78" i="6"/>
  <c r="P78" i="6"/>
  <c r="Q78" i="6"/>
  <c r="T78" i="6"/>
  <c r="G79" i="6"/>
  <c r="H79" i="6"/>
  <c r="K79" i="6"/>
  <c r="L79" i="6"/>
  <c r="O79" i="6"/>
  <c r="P79" i="6"/>
  <c r="S79" i="6"/>
  <c r="T79" i="6"/>
  <c r="E80" i="6"/>
  <c r="P80" i="6"/>
  <c r="E81" i="6"/>
  <c r="G81" i="6"/>
  <c r="H81" i="6"/>
  <c r="K81" i="6"/>
  <c r="M81" i="6"/>
  <c r="P81" i="6"/>
  <c r="Q81" i="6"/>
  <c r="S81" i="6"/>
  <c r="T81" i="6"/>
  <c r="G82" i="6"/>
  <c r="I82" i="6"/>
  <c r="K82" i="6"/>
  <c r="L82" i="6"/>
  <c r="M82" i="6"/>
  <c r="O82" i="6"/>
  <c r="P82" i="6"/>
  <c r="Q82" i="6"/>
  <c r="S82" i="6"/>
  <c r="T82" i="6"/>
  <c r="K83" i="6"/>
  <c r="E84" i="6"/>
  <c r="G84" i="6"/>
  <c r="H84" i="6"/>
  <c r="K84" i="6"/>
  <c r="L84" i="6"/>
  <c r="O84" i="6"/>
  <c r="P84" i="6"/>
  <c r="S84" i="6"/>
  <c r="T84" i="6"/>
  <c r="E85" i="6"/>
  <c r="K85" i="6"/>
  <c r="P85" i="6"/>
  <c r="E86" i="6"/>
  <c r="G86" i="6"/>
  <c r="H86" i="6"/>
  <c r="L86" i="6"/>
  <c r="M86" i="6"/>
  <c r="O86" i="6"/>
  <c r="P86" i="6"/>
  <c r="T86" i="6"/>
  <c r="D90" i="6"/>
  <c r="D96" i="6" s="1"/>
  <c r="D112" i="6" s="1"/>
  <c r="D119" i="6" s="1"/>
  <c r="D125" i="6" s="1"/>
  <c r="D142" i="6" s="1"/>
  <c r="D91" i="6"/>
  <c r="F91" i="6"/>
  <c r="G91" i="6"/>
  <c r="H91" i="6"/>
  <c r="J91" i="6"/>
  <c r="K91" i="6"/>
  <c r="L91" i="6"/>
  <c r="N91" i="6"/>
  <c r="O91" i="6"/>
  <c r="P91" i="6"/>
  <c r="Q91" i="6"/>
  <c r="R91" i="6"/>
  <c r="S91" i="6"/>
  <c r="S93" i="6" s="1"/>
  <c r="T91" i="6"/>
  <c r="T93" i="6" s="1"/>
  <c r="D92" i="6"/>
  <c r="E92" i="6"/>
  <c r="G92" i="6"/>
  <c r="H92" i="6"/>
  <c r="I92" i="6"/>
  <c r="K92" i="6"/>
  <c r="L92" i="6"/>
  <c r="M92" i="6"/>
  <c r="N92" i="6"/>
  <c r="O92" i="6"/>
  <c r="O93" i="6" s="1"/>
  <c r="P92" i="6"/>
  <c r="Q92" i="6"/>
  <c r="Q93" i="6"/>
  <c r="S92" i="6"/>
  <c r="T92" i="6"/>
  <c r="D93" i="6"/>
  <c r="H93" i="6"/>
  <c r="K93" i="6"/>
  <c r="L93" i="6"/>
  <c r="P93" i="6"/>
  <c r="H97" i="6"/>
  <c r="I97" i="6"/>
  <c r="J97" i="6"/>
  <c r="K97" i="6"/>
  <c r="L97" i="6"/>
  <c r="P97" i="6"/>
  <c r="R97" i="6"/>
  <c r="T97" i="6"/>
  <c r="I98" i="6"/>
  <c r="P98" i="6"/>
  <c r="P100" i="6" s="1"/>
  <c r="E99" i="6"/>
  <c r="M99" i="6"/>
  <c r="P99" i="6"/>
  <c r="D113" i="6"/>
  <c r="E113" i="6"/>
  <c r="E115" i="6" s="1"/>
  <c r="F113" i="6"/>
  <c r="G113" i="6"/>
  <c r="G115" i="6" s="1"/>
  <c r="H113" i="6"/>
  <c r="I113" i="6"/>
  <c r="I115" i="6" s="1"/>
  <c r="J113" i="6"/>
  <c r="J115" i="6" s="1"/>
  <c r="K113" i="6"/>
  <c r="L113" i="6"/>
  <c r="M113" i="6"/>
  <c r="M115" i="6" s="1"/>
  <c r="N113" i="6"/>
  <c r="N115" i="6" s="1"/>
  <c r="O113" i="6"/>
  <c r="O115" i="6" s="1"/>
  <c r="P113" i="6"/>
  <c r="P115" i="6" s="1"/>
  <c r="Q113" i="6"/>
  <c r="Q115" i="6" s="1"/>
  <c r="R113" i="6"/>
  <c r="R115" i="6" s="1"/>
  <c r="S113" i="6"/>
  <c r="T113" i="6"/>
  <c r="D114" i="6"/>
  <c r="D115" i="6" s="1"/>
  <c r="E114" i="6"/>
  <c r="F114" i="6"/>
  <c r="G114" i="6"/>
  <c r="H114" i="6"/>
  <c r="H115" i="6" s="1"/>
  <c r="I114" i="6"/>
  <c r="J114" i="6"/>
  <c r="K114" i="6"/>
  <c r="L114" i="6"/>
  <c r="L115" i="6" s="1"/>
  <c r="M114" i="6"/>
  <c r="N114" i="6"/>
  <c r="O114" i="6"/>
  <c r="P114" i="6"/>
  <c r="Q114" i="6"/>
  <c r="R114" i="6"/>
  <c r="S114" i="6"/>
  <c r="T114" i="6"/>
  <c r="T115" i="6" s="1"/>
  <c r="K115" i="6"/>
  <c r="S115" i="6"/>
  <c r="D120" i="6"/>
  <c r="E120" i="6"/>
  <c r="F120" i="6"/>
  <c r="G120" i="6"/>
  <c r="H120" i="6"/>
  <c r="I120" i="6"/>
  <c r="J120" i="6"/>
  <c r="K120" i="6"/>
  <c r="L120" i="6"/>
  <c r="M120" i="6"/>
  <c r="O120" i="6"/>
  <c r="P120" i="6"/>
  <c r="Q120" i="6"/>
  <c r="R120" i="6"/>
  <c r="S120" i="6"/>
  <c r="T120" i="6"/>
  <c r="D126" i="6"/>
  <c r="D131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D127" i="6"/>
  <c r="E127" i="6"/>
  <c r="F127" i="6"/>
  <c r="G127" i="6"/>
  <c r="H127" i="6"/>
  <c r="I127" i="6"/>
  <c r="J127" i="6"/>
  <c r="K127" i="6"/>
  <c r="L127" i="6"/>
  <c r="M127" i="6"/>
  <c r="M137" i="6" s="1"/>
  <c r="N127" i="6"/>
  <c r="O127" i="6"/>
  <c r="O137" i="6" s="1"/>
  <c r="P127" i="6"/>
  <c r="Q127" i="6"/>
  <c r="R127" i="6"/>
  <c r="S127" i="6"/>
  <c r="S137" i="6" s="1"/>
  <c r="T127" i="6"/>
  <c r="D128" i="6"/>
  <c r="D137" i="6" s="1"/>
  <c r="E128" i="6"/>
  <c r="F128" i="6"/>
  <c r="G128" i="6"/>
  <c r="H128" i="6"/>
  <c r="I128" i="6"/>
  <c r="I131" i="6"/>
  <c r="J128" i="6"/>
  <c r="K128" i="6"/>
  <c r="L128" i="6"/>
  <c r="L131" i="6" s="1"/>
  <c r="M128" i="6"/>
  <c r="N128" i="6"/>
  <c r="O128" i="6"/>
  <c r="P128" i="6"/>
  <c r="P137" i="6" s="1"/>
  <c r="P138" i="6" s="1"/>
  <c r="Q128" i="6"/>
  <c r="R128" i="6"/>
  <c r="R131" i="6"/>
  <c r="S128" i="6"/>
  <c r="T128" i="6"/>
  <c r="D129" i="6"/>
  <c r="E129" i="6"/>
  <c r="F129" i="6"/>
  <c r="G129" i="6"/>
  <c r="H129" i="6"/>
  <c r="I129" i="6"/>
  <c r="I137" i="6"/>
  <c r="J129" i="6"/>
  <c r="K129" i="6"/>
  <c r="L129" i="6"/>
  <c r="M129" i="6"/>
  <c r="N129" i="6"/>
  <c r="N137" i="6" s="1"/>
  <c r="O129" i="6"/>
  <c r="P129" i="6"/>
  <c r="Q129" i="6"/>
  <c r="R129" i="6"/>
  <c r="S129" i="6"/>
  <c r="T129" i="6"/>
  <c r="D130" i="6"/>
  <c r="E130" i="6"/>
  <c r="G130" i="6"/>
  <c r="H130" i="6"/>
  <c r="I130" i="6"/>
  <c r="J130" i="6"/>
  <c r="J137" i="6" s="1"/>
  <c r="K130" i="6"/>
  <c r="L130" i="6"/>
  <c r="M130" i="6"/>
  <c r="M131" i="6" s="1"/>
  <c r="M144" i="6" s="1"/>
  <c r="N130" i="6"/>
  <c r="O130" i="6"/>
  <c r="P130" i="6"/>
  <c r="R130" i="6"/>
  <c r="S130" i="6"/>
  <c r="T130" i="6"/>
  <c r="T131" i="6" s="1"/>
  <c r="D134" i="6"/>
  <c r="D138" i="6" s="1"/>
  <c r="D143" i="6" s="1"/>
  <c r="E134" i="6"/>
  <c r="F134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D135" i="6"/>
  <c r="E135" i="6"/>
  <c r="F135" i="6"/>
  <c r="G135" i="6"/>
  <c r="H135" i="6"/>
  <c r="I135" i="6"/>
  <c r="J135" i="6"/>
  <c r="K135" i="6"/>
  <c r="L135" i="6"/>
  <c r="M135" i="6"/>
  <c r="M138" i="6" s="1"/>
  <c r="N135" i="6"/>
  <c r="O135" i="6"/>
  <c r="P135" i="6"/>
  <c r="Q135" i="6"/>
  <c r="R135" i="6"/>
  <c r="S135" i="6"/>
  <c r="S138" i="6" s="1"/>
  <c r="T135" i="6"/>
  <c r="D136" i="6"/>
  <c r="F136" i="6"/>
  <c r="G136" i="6"/>
  <c r="J136" i="6"/>
  <c r="K136" i="6"/>
  <c r="M136" i="6"/>
  <c r="P136" i="6"/>
  <c r="Q136" i="6"/>
  <c r="R136" i="6"/>
  <c r="S136" i="6"/>
  <c r="T136" i="6"/>
  <c r="K137" i="6"/>
  <c r="E2" i="9"/>
  <c r="F2" i="9"/>
  <c r="D21" i="9"/>
  <c r="E21" i="9"/>
  <c r="F21" i="9"/>
  <c r="F91" i="9" s="1"/>
  <c r="G21" i="9"/>
  <c r="H21" i="9"/>
  <c r="I21" i="9"/>
  <c r="J21" i="9"/>
  <c r="K21" i="9"/>
  <c r="L21" i="9"/>
  <c r="M21" i="9"/>
  <c r="N21" i="9"/>
  <c r="N91" i="9" s="1"/>
  <c r="O21" i="9"/>
  <c r="P21" i="9"/>
  <c r="Q21" i="9"/>
  <c r="R21" i="9"/>
  <c r="S21" i="9"/>
  <c r="T21" i="9"/>
  <c r="D24" i="9"/>
  <c r="D46" i="9"/>
  <c r="D68" i="9" s="1"/>
  <c r="D90" i="9" s="1"/>
  <c r="D96" i="9" s="1"/>
  <c r="D112" i="9" s="1"/>
  <c r="D119" i="9" s="1"/>
  <c r="E24" i="9"/>
  <c r="E46" i="9"/>
  <c r="E68" i="9" s="1"/>
  <c r="E90" i="9" s="1"/>
  <c r="E96" i="9" s="1"/>
  <c r="E112" i="9" s="1"/>
  <c r="E119" i="9" s="1"/>
  <c r="E125" i="9" s="1"/>
  <c r="E142" i="9" s="1"/>
  <c r="D43" i="9"/>
  <c r="E43" i="9"/>
  <c r="F43" i="9"/>
  <c r="F92" i="9" s="1"/>
  <c r="G43" i="9"/>
  <c r="H43" i="9"/>
  <c r="I43" i="9"/>
  <c r="J43" i="9"/>
  <c r="J92" i="9" s="1"/>
  <c r="J93" i="9" s="1"/>
  <c r="K43" i="9"/>
  <c r="L43" i="9"/>
  <c r="M43" i="9"/>
  <c r="N43" i="9"/>
  <c r="N92" i="9" s="1"/>
  <c r="O43" i="9"/>
  <c r="P43" i="9"/>
  <c r="Q43" i="9"/>
  <c r="R43" i="9"/>
  <c r="R92" i="9" s="1"/>
  <c r="S43" i="9"/>
  <c r="T43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D48" i="9"/>
  <c r="K70" i="9" s="1"/>
  <c r="E48" i="9"/>
  <c r="F48" i="9"/>
  <c r="G48" i="9"/>
  <c r="H48" i="9"/>
  <c r="I48" i="9"/>
  <c r="I65" i="9"/>
  <c r="J48" i="9"/>
  <c r="K48" i="9"/>
  <c r="L48" i="9"/>
  <c r="M48" i="9"/>
  <c r="N48" i="9"/>
  <c r="O48" i="9"/>
  <c r="P48" i="9"/>
  <c r="Q48" i="9"/>
  <c r="R48" i="9"/>
  <c r="S48" i="9"/>
  <c r="T48" i="9"/>
  <c r="D49" i="9"/>
  <c r="E49" i="9"/>
  <c r="F49" i="9"/>
  <c r="G49" i="9"/>
  <c r="G97" i="9" s="1"/>
  <c r="H49" i="9"/>
  <c r="I49" i="9"/>
  <c r="J49" i="9"/>
  <c r="K49" i="9"/>
  <c r="K65" i="9" s="1"/>
  <c r="L49" i="9"/>
  <c r="M49" i="9"/>
  <c r="N49" i="9"/>
  <c r="O49" i="9"/>
  <c r="O97" i="9" s="1"/>
  <c r="P49" i="9"/>
  <c r="Q49" i="9"/>
  <c r="R49" i="9"/>
  <c r="S49" i="9"/>
  <c r="S65" i="9" s="1"/>
  <c r="T49" i="9"/>
  <c r="D50" i="9"/>
  <c r="E50" i="9"/>
  <c r="F50" i="9"/>
  <c r="F72" i="9" s="1"/>
  <c r="G50" i="9"/>
  <c r="H50" i="9"/>
  <c r="I50" i="9"/>
  <c r="J50" i="9"/>
  <c r="K50" i="9"/>
  <c r="L50" i="9"/>
  <c r="M50" i="9"/>
  <c r="N50" i="9"/>
  <c r="N72" i="9" s="1"/>
  <c r="O50" i="9"/>
  <c r="P50" i="9"/>
  <c r="Q50" i="9"/>
  <c r="R50" i="9"/>
  <c r="S50" i="9"/>
  <c r="T50" i="9"/>
  <c r="D51" i="9"/>
  <c r="E51" i="9"/>
  <c r="E73" i="9" s="1"/>
  <c r="F51" i="9"/>
  <c r="G51" i="9"/>
  <c r="H51" i="9"/>
  <c r="I51" i="9"/>
  <c r="I73" i="9" s="1"/>
  <c r="J51" i="9"/>
  <c r="K51" i="9"/>
  <c r="L51" i="9"/>
  <c r="M51" i="9"/>
  <c r="M73" i="9" s="1"/>
  <c r="N51" i="9"/>
  <c r="O51" i="9"/>
  <c r="P51" i="9"/>
  <c r="Q51" i="9"/>
  <c r="Q73" i="9" s="1"/>
  <c r="R51" i="9"/>
  <c r="S51" i="9"/>
  <c r="T51" i="9"/>
  <c r="D52" i="9"/>
  <c r="K74" i="9" s="1"/>
  <c r="E52" i="9"/>
  <c r="F52" i="9"/>
  <c r="G52" i="9"/>
  <c r="H52" i="9"/>
  <c r="I52" i="9"/>
  <c r="J52" i="9"/>
  <c r="K52" i="9"/>
  <c r="L52" i="9"/>
  <c r="M52" i="9"/>
  <c r="N52" i="9"/>
  <c r="O52" i="9"/>
  <c r="P52" i="9"/>
  <c r="P65" i="9" s="1"/>
  <c r="Q52" i="9"/>
  <c r="R52" i="9"/>
  <c r="S52" i="9"/>
  <c r="T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R65" i="9" s="1"/>
  <c r="S54" i="9"/>
  <c r="T54" i="9"/>
  <c r="D55" i="9"/>
  <c r="E55" i="9"/>
  <c r="E77" i="9" s="1"/>
  <c r="F55" i="9"/>
  <c r="G55" i="9"/>
  <c r="H55" i="9"/>
  <c r="I55" i="9"/>
  <c r="I77" i="9" s="1"/>
  <c r="J55" i="9"/>
  <c r="K55" i="9"/>
  <c r="L55" i="9"/>
  <c r="M55" i="9"/>
  <c r="M77" i="9" s="1"/>
  <c r="N55" i="9"/>
  <c r="O55" i="9"/>
  <c r="P55" i="9"/>
  <c r="Q55" i="9"/>
  <c r="Q77" i="9" s="1"/>
  <c r="R55" i="9"/>
  <c r="S55" i="9"/>
  <c r="T55" i="9"/>
  <c r="D56" i="9"/>
  <c r="K78" i="9" s="1"/>
  <c r="E56" i="9"/>
  <c r="F56" i="9"/>
  <c r="G56" i="9"/>
  <c r="H56" i="9"/>
  <c r="H78" i="9" s="1"/>
  <c r="I56" i="9"/>
  <c r="J56" i="9"/>
  <c r="K56" i="9"/>
  <c r="L56" i="9"/>
  <c r="L78" i="9" s="1"/>
  <c r="M56" i="9"/>
  <c r="N56" i="9"/>
  <c r="O56" i="9"/>
  <c r="P56" i="9"/>
  <c r="P78" i="9" s="1"/>
  <c r="Q56" i="9"/>
  <c r="R56" i="9"/>
  <c r="S56" i="9"/>
  <c r="T56" i="9"/>
  <c r="T78" i="9" s="1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D58" i="9"/>
  <c r="E58" i="9"/>
  <c r="F58" i="9"/>
  <c r="F80" i="9" s="1"/>
  <c r="G58" i="9"/>
  <c r="H58" i="9"/>
  <c r="I58" i="9"/>
  <c r="J58" i="9"/>
  <c r="J80" i="9" s="1"/>
  <c r="K58" i="9"/>
  <c r="L58" i="9"/>
  <c r="M58" i="9"/>
  <c r="N58" i="9"/>
  <c r="N80" i="9" s="1"/>
  <c r="O58" i="9"/>
  <c r="P58" i="9"/>
  <c r="Q58" i="9"/>
  <c r="R58" i="9"/>
  <c r="R80" i="9" s="1"/>
  <c r="S58" i="9"/>
  <c r="T58" i="9"/>
  <c r="D59" i="9"/>
  <c r="E59" i="9"/>
  <c r="E81" i="9" s="1"/>
  <c r="F59" i="9"/>
  <c r="G59" i="9"/>
  <c r="H59" i="9"/>
  <c r="I59" i="9"/>
  <c r="I81" i="9" s="1"/>
  <c r="J59" i="9"/>
  <c r="K59" i="9"/>
  <c r="L59" i="9"/>
  <c r="M59" i="9"/>
  <c r="M81" i="9" s="1"/>
  <c r="N59" i="9"/>
  <c r="O59" i="9"/>
  <c r="P59" i="9"/>
  <c r="Q59" i="9"/>
  <c r="Q81" i="9" s="1"/>
  <c r="R59" i="9"/>
  <c r="S59" i="9"/>
  <c r="T59" i="9"/>
  <c r="D60" i="9"/>
  <c r="K82" i="9" s="1"/>
  <c r="E60" i="9"/>
  <c r="F60" i="9"/>
  <c r="G60" i="9"/>
  <c r="H60" i="9"/>
  <c r="H136" i="9" s="1"/>
  <c r="I60" i="9"/>
  <c r="J60" i="9"/>
  <c r="K60" i="9"/>
  <c r="L60" i="9"/>
  <c r="M60" i="9"/>
  <c r="N60" i="9"/>
  <c r="O60" i="9"/>
  <c r="P60" i="9"/>
  <c r="Q60" i="9"/>
  <c r="R60" i="9"/>
  <c r="S60" i="9"/>
  <c r="T60" i="9"/>
  <c r="D61" i="9"/>
  <c r="E61" i="9"/>
  <c r="F61" i="9"/>
  <c r="G61" i="9"/>
  <c r="H61" i="9"/>
  <c r="I61" i="9"/>
  <c r="J61" i="9"/>
  <c r="K61" i="9"/>
  <c r="K127" i="9" s="1"/>
  <c r="L61" i="9"/>
  <c r="M61" i="9"/>
  <c r="N61" i="9"/>
  <c r="O61" i="9"/>
  <c r="O99" i="9" s="1"/>
  <c r="P61" i="9"/>
  <c r="Q61" i="9"/>
  <c r="R61" i="9"/>
  <c r="S61" i="9"/>
  <c r="S99" i="9" s="1"/>
  <c r="T61" i="9"/>
  <c r="D62" i="9"/>
  <c r="E62" i="9"/>
  <c r="F62" i="9"/>
  <c r="G62" i="9"/>
  <c r="H62" i="9"/>
  <c r="I62" i="9"/>
  <c r="J62" i="9"/>
  <c r="J128" i="9" s="1"/>
  <c r="K62" i="9"/>
  <c r="L62" i="9"/>
  <c r="M62" i="9"/>
  <c r="N62" i="9"/>
  <c r="N84" i="9" s="1"/>
  <c r="O62" i="9"/>
  <c r="P62" i="9"/>
  <c r="Q62" i="9"/>
  <c r="R62" i="9"/>
  <c r="S62" i="9"/>
  <c r="T62" i="9"/>
  <c r="D63" i="9"/>
  <c r="E63" i="9"/>
  <c r="E137" i="9" s="1"/>
  <c r="F63" i="9"/>
  <c r="G63" i="9"/>
  <c r="H63" i="9"/>
  <c r="I63" i="9"/>
  <c r="I129" i="9" s="1"/>
  <c r="J63" i="9"/>
  <c r="K63" i="9"/>
  <c r="L63" i="9"/>
  <c r="M63" i="9"/>
  <c r="N63" i="9"/>
  <c r="O63" i="9"/>
  <c r="P63" i="9"/>
  <c r="Q63" i="9"/>
  <c r="Q85" i="9" s="1"/>
  <c r="R63" i="9"/>
  <c r="S63" i="9"/>
  <c r="T63" i="9"/>
  <c r="D64" i="9"/>
  <c r="K86" i="9" s="1"/>
  <c r="E64" i="9"/>
  <c r="F64" i="9"/>
  <c r="G64" i="9"/>
  <c r="H64" i="9"/>
  <c r="H86" i="9" s="1"/>
  <c r="I64" i="9"/>
  <c r="J64" i="9"/>
  <c r="K64" i="9"/>
  <c r="L64" i="9"/>
  <c r="L86" i="9" s="1"/>
  <c r="M64" i="9"/>
  <c r="N64" i="9"/>
  <c r="O64" i="9"/>
  <c r="P64" i="9"/>
  <c r="P86" i="9" s="1"/>
  <c r="Q64" i="9"/>
  <c r="R64" i="9"/>
  <c r="S64" i="9"/>
  <c r="T64" i="9"/>
  <c r="T86" i="9" s="1"/>
  <c r="F69" i="9"/>
  <c r="G69" i="9"/>
  <c r="H69" i="9"/>
  <c r="I69" i="9"/>
  <c r="J69" i="9"/>
  <c r="K69" i="9"/>
  <c r="L69" i="9"/>
  <c r="N69" i="9"/>
  <c r="O69" i="9"/>
  <c r="P69" i="9"/>
  <c r="Q69" i="9"/>
  <c r="R69" i="9"/>
  <c r="S69" i="9"/>
  <c r="T69" i="9"/>
  <c r="G70" i="9"/>
  <c r="O70" i="9"/>
  <c r="S70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E72" i="9"/>
  <c r="G72" i="9"/>
  <c r="I72" i="9"/>
  <c r="J72" i="9"/>
  <c r="K72" i="9"/>
  <c r="L72" i="9"/>
  <c r="M72" i="9"/>
  <c r="O72" i="9"/>
  <c r="Q72" i="9"/>
  <c r="R72" i="9"/>
  <c r="S72" i="9"/>
  <c r="T72" i="9"/>
  <c r="F73" i="9"/>
  <c r="G73" i="9"/>
  <c r="H73" i="9"/>
  <c r="J73" i="9"/>
  <c r="K73" i="9"/>
  <c r="L73" i="9"/>
  <c r="N73" i="9"/>
  <c r="O73" i="9"/>
  <c r="P73" i="9"/>
  <c r="R73" i="9"/>
  <c r="S73" i="9"/>
  <c r="T73" i="9"/>
  <c r="G74" i="9"/>
  <c r="O74" i="9"/>
  <c r="S74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E76" i="9"/>
  <c r="G76" i="9"/>
  <c r="H76" i="9"/>
  <c r="I76" i="9"/>
  <c r="K76" i="9"/>
  <c r="L76" i="9"/>
  <c r="M76" i="9"/>
  <c r="O76" i="9"/>
  <c r="P76" i="9"/>
  <c r="Q76" i="9"/>
  <c r="S76" i="9"/>
  <c r="T76" i="9"/>
  <c r="F77" i="9"/>
  <c r="G77" i="9"/>
  <c r="H77" i="9"/>
  <c r="J77" i="9"/>
  <c r="K77" i="9"/>
  <c r="L77" i="9"/>
  <c r="N77" i="9"/>
  <c r="O77" i="9"/>
  <c r="P77" i="9"/>
  <c r="R77" i="9"/>
  <c r="S77" i="9"/>
  <c r="T77" i="9"/>
  <c r="G78" i="9"/>
  <c r="O78" i="9"/>
  <c r="S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E80" i="9"/>
  <c r="G80" i="9"/>
  <c r="H80" i="9"/>
  <c r="I80" i="9"/>
  <c r="K80" i="9"/>
  <c r="L80" i="9"/>
  <c r="M80" i="9"/>
  <c r="O80" i="9"/>
  <c r="P80" i="9"/>
  <c r="Q80" i="9"/>
  <c r="S80" i="9"/>
  <c r="T80" i="9"/>
  <c r="F81" i="9"/>
  <c r="G81" i="9"/>
  <c r="H81" i="9"/>
  <c r="J81" i="9"/>
  <c r="K81" i="9"/>
  <c r="L81" i="9"/>
  <c r="N81" i="9"/>
  <c r="O81" i="9"/>
  <c r="P81" i="9"/>
  <c r="R81" i="9"/>
  <c r="S81" i="9"/>
  <c r="T81" i="9"/>
  <c r="G82" i="9"/>
  <c r="O82" i="9"/>
  <c r="S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E84" i="9"/>
  <c r="G84" i="9"/>
  <c r="H84" i="9"/>
  <c r="I84" i="9"/>
  <c r="K84" i="9"/>
  <c r="L84" i="9"/>
  <c r="M84" i="9"/>
  <c r="O84" i="9"/>
  <c r="P84" i="9"/>
  <c r="Q84" i="9"/>
  <c r="S84" i="9"/>
  <c r="T84" i="9"/>
  <c r="F85" i="9"/>
  <c r="G85" i="9"/>
  <c r="H85" i="9"/>
  <c r="J85" i="9"/>
  <c r="K85" i="9"/>
  <c r="L85" i="9"/>
  <c r="N85" i="9"/>
  <c r="O85" i="9"/>
  <c r="P85" i="9"/>
  <c r="R85" i="9"/>
  <c r="S85" i="9"/>
  <c r="T85" i="9"/>
  <c r="G86" i="9"/>
  <c r="O86" i="9"/>
  <c r="S86" i="9"/>
  <c r="D91" i="9"/>
  <c r="E91" i="9"/>
  <c r="E93" i="9" s="1"/>
  <c r="G91" i="9"/>
  <c r="H91" i="9"/>
  <c r="H93" i="9" s="1"/>
  <c r="I91" i="9"/>
  <c r="I93" i="9"/>
  <c r="J91" i="9"/>
  <c r="K91" i="9"/>
  <c r="K93" i="9" s="1"/>
  <c r="L91" i="9"/>
  <c r="L93" i="9"/>
  <c r="M91" i="9"/>
  <c r="M93" i="9" s="1"/>
  <c r="O91" i="9"/>
  <c r="P91" i="9"/>
  <c r="P93" i="9" s="1"/>
  <c r="Q91" i="9"/>
  <c r="R91" i="9"/>
  <c r="S91" i="9"/>
  <c r="T91" i="9"/>
  <c r="D92" i="9"/>
  <c r="D93" i="9" s="1"/>
  <c r="E92" i="9"/>
  <c r="G92" i="9"/>
  <c r="G93" i="9" s="1"/>
  <c r="H92" i="9"/>
  <c r="I92" i="9"/>
  <c r="K92" i="9"/>
  <c r="L92" i="9"/>
  <c r="M92" i="9"/>
  <c r="O92" i="9"/>
  <c r="P92" i="9"/>
  <c r="Q92" i="9"/>
  <c r="Q93" i="9" s="1"/>
  <c r="S92" i="9"/>
  <c r="T92" i="9"/>
  <c r="T93" i="9" s="1"/>
  <c r="O93" i="9"/>
  <c r="S93" i="9"/>
  <c r="I97" i="9"/>
  <c r="J97" i="9"/>
  <c r="K97" i="9"/>
  <c r="Q97" i="9"/>
  <c r="R97" i="9"/>
  <c r="S97" i="9"/>
  <c r="E98" i="9"/>
  <c r="I98" i="9"/>
  <c r="Q98" i="9"/>
  <c r="Q100" i="9" s="1"/>
  <c r="Q102" i="9" s="1"/>
  <c r="D99" i="9"/>
  <c r="N99" i="9"/>
  <c r="N109" i="9" s="1"/>
  <c r="Q99" i="9"/>
  <c r="T99" i="9"/>
  <c r="T109" i="9" s="1"/>
  <c r="Q109" i="9"/>
  <c r="D113" i="9"/>
  <c r="D115" i="9" s="1"/>
  <c r="E113" i="9"/>
  <c r="F113" i="9"/>
  <c r="G113" i="9"/>
  <c r="G115" i="9" s="1"/>
  <c r="H113" i="9"/>
  <c r="I113" i="9"/>
  <c r="J113" i="9"/>
  <c r="J115" i="9" s="1"/>
  <c r="K113" i="9"/>
  <c r="K115" i="9" s="1"/>
  <c r="L113" i="9"/>
  <c r="M113" i="9"/>
  <c r="N113" i="9"/>
  <c r="N115" i="9" s="1"/>
  <c r="O113" i="9"/>
  <c r="P113" i="9"/>
  <c r="P115" i="9" s="1"/>
  <c r="Q113" i="9"/>
  <c r="Q115" i="9" s="1"/>
  <c r="R113" i="9"/>
  <c r="S113" i="9"/>
  <c r="S115" i="9" s="1"/>
  <c r="T113" i="9"/>
  <c r="D114" i="9"/>
  <c r="E114" i="9"/>
  <c r="F114" i="9"/>
  <c r="F115" i="9" s="1"/>
  <c r="G114" i="9"/>
  <c r="H114" i="9"/>
  <c r="I114" i="9"/>
  <c r="I115" i="9" s="1"/>
  <c r="J114" i="9"/>
  <c r="K114" i="9"/>
  <c r="L114" i="9"/>
  <c r="M114" i="9"/>
  <c r="N114" i="9"/>
  <c r="O114" i="9"/>
  <c r="O115" i="9" s="1"/>
  <c r="P114" i="9"/>
  <c r="Q114" i="9"/>
  <c r="R114" i="9"/>
  <c r="R115" i="9" s="1"/>
  <c r="S114" i="9"/>
  <c r="T114" i="9"/>
  <c r="E115" i="9"/>
  <c r="H115" i="9"/>
  <c r="L115" i="9"/>
  <c r="T115" i="9"/>
  <c r="D125" i="9"/>
  <c r="D142" i="9" s="1"/>
  <c r="D120" i="9"/>
  <c r="F120" i="9"/>
  <c r="G120" i="9"/>
  <c r="H120" i="9"/>
  <c r="I120" i="9"/>
  <c r="J120" i="9"/>
  <c r="K120" i="9"/>
  <c r="L120" i="9"/>
  <c r="N120" i="9"/>
  <c r="O120" i="9"/>
  <c r="P120" i="9"/>
  <c r="Q120" i="9"/>
  <c r="R120" i="9"/>
  <c r="S120" i="9"/>
  <c r="T120" i="9"/>
  <c r="E126" i="9"/>
  <c r="F126" i="9"/>
  <c r="G126" i="9"/>
  <c r="H126" i="9"/>
  <c r="I126" i="9"/>
  <c r="J126" i="9"/>
  <c r="K126" i="9"/>
  <c r="L126" i="9"/>
  <c r="L131" i="9" s="1"/>
  <c r="M126" i="9"/>
  <c r="N126" i="9"/>
  <c r="O126" i="9"/>
  <c r="Q126" i="9"/>
  <c r="R126" i="9"/>
  <c r="S126" i="9"/>
  <c r="D127" i="9"/>
  <c r="E127" i="9"/>
  <c r="E131" i="9" s="1"/>
  <c r="F127" i="9"/>
  <c r="H127" i="9"/>
  <c r="I127" i="9"/>
  <c r="J127" i="9"/>
  <c r="L127" i="9"/>
  <c r="M127" i="9"/>
  <c r="N127" i="9"/>
  <c r="O127" i="9"/>
  <c r="P127" i="9"/>
  <c r="Q127" i="9"/>
  <c r="R127" i="9"/>
  <c r="S127" i="9"/>
  <c r="T127" i="9"/>
  <c r="D128" i="9"/>
  <c r="E128" i="9"/>
  <c r="F128" i="9"/>
  <c r="F131" i="9" s="1"/>
  <c r="F144" i="9" s="1"/>
  <c r="G128" i="9"/>
  <c r="H128" i="9"/>
  <c r="I128" i="9"/>
  <c r="J131" i="9"/>
  <c r="K128" i="9"/>
  <c r="L128" i="9"/>
  <c r="M128" i="9"/>
  <c r="N128" i="9"/>
  <c r="N131" i="9" s="1"/>
  <c r="O128" i="9"/>
  <c r="P128" i="9"/>
  <c r="Q128" i="9"/>
  <c r="R128" i="9"/>
  <c r="S128" i="9"/>
  <c r="T128" i="9"/>
  <c r="D129" i="9"/>
  <c r="E129" i="9"/>
  <c r="F129" i="9"/>
  <c r="F137" i="9" s="1"/>
  <c r="F138" i="9" s="1"/>
  <c r="G129" i="9"/>
  <c r="H129" i="9"/>
  <c r="I137" i="9"/>
  <c r="J129" i="9"/>
  <c r="K129" i="9"/>
  <c r="L129" i="9"/>
  <c r="M129" i="9"/>
  <c r="N129" i="9"/>
  <c r="O129" i="9"/>
  <c r="P129" i="9"/>
  <c r="P137" i="9" s="1"/>
  <c r="Q129" i="9"/>
  <c r="R129" i="9"/>
  <c r="S129" i="9"/>
  <c r="S131" i="9" s="1"/>
  <c r="T129" i="9"/>
  <c r="D130" i="9"/>
  <c r="E130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R131" i="9" s="1"/>
  <c r="S130" i="9"/>
  <c r="T130" i="9"/>
  <c r="O131" i="9"/>
  <c r="D134" i="9"/>
  <c r="E134" i="9"/>
  <c r="E138" i="9" s="1"/>
  <c r="E143" i="9" s="1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D135" i="9"/>
  <c r="E135" i="9"/>
  <c r="F135" i="9"/>
  <c r="G135" i="9"/>
  <c r="H135" i="9"/>
  <c r="I135" i="9"/>
  <c r="K135" i="9"/>
  <c r="L135" i="9"/>
  <c r="M135" i="9"/>
  <c r="N135" i="9"/>
  <c r="O135" i="9"/>
  <c r="O138" i="9" s="1"/>
  <c r="O143" i="9" s="1"/>
  <c r="P135" i="9"/>
  <c r="Q135" i="9"/>
  <c r="S135" i="9"/>
  <c r="T135" i="9"/>
  <c r="E136" i="9"/>
  <c r="F136" i="9"/>
  <c r="G136" i="9"/>
  <c r="I136" i="9"/>
  <c r="J136" i="9"/>
  <c r="L136" i="9"/>
  <c r="M136" i="9"/>
  <c r="N136" i="9"/>
  <c r="O136" i="9"/>
  <c r="R136" i="9"/>
  <c r="S136" i="9"/>
  <c r="D137" i="9"/>
  <c r="L137" i="9"/>
  <c r="O137" i="9"/>
  <c r="T137" i="9"/>
  <c r="P104" i="6"/>
  <c r="P102" i="6"/>
  <c r="P105" i="6"/>
  <c r="P103" i="6"/>
  <c r="R137" i="6"/>
  <c r="R93" i="6"/>
  <c r="N93" i="6"/>
  <c r="J93" i="6"/>
  <c r="F93" i="6"/>
  <c r="R85" i="6"/>
  <c r="R99" i="6"/>
  <c r="N85" i="6"/>
  <c r="N99" i="6"/>
  <c r="J85" i="6"/>
  <c r="J99" i="6"/>
  <c r="F85" i="6"/>
  <c r="R65" i="6"/>
  <c r="N65" i="6"/>
  <c r="R84" i="6"/>
  <c r="N84" i="6"/>
  <c r="J84" i="6"/>
  <c r="R83" i="6"/>
  <c r="N83" i="6"/>
  <c r="J83" i="6"/>
  <c r="R80" i="6"/>
  <c r="N80" i="6"/>
  <c r="J80" i="6"/>
  <c r="R79" i="6"/>
  <c r="N79" i="6"/>
  <c r="J79" i="6"/>
  <c r="R76" i="6"/>
  <c r="N76" i="6"/>
  <c r="J76" i="6"/>
  <c r="R75" i="6"/>
  <c r="N75" i="6"/>
  <c r="J75" i="6"/>
  <c r="R72" i="6"/>
  <c r="N72" i="6"/>
  <c r="J72" i="6"/>
  <c r="R71" i="6"/>
  <c r="N71" i="6"/>
  <c r="J71" i="6"/>
  <c r="F71" i="6"/>
  <c r="R69" i="6"/>
  <c r="N69" i="6"/>
  <c r="J69" i="6"/>
  <c r="F69" i="6"/>
  <c r="M137" i="10"/>
  <c r="M138" i="10" s="1"/>
  <c r="M143" i="10" s="1"/>
  <c r="N103" i="10"/>
  <c r="N104" i="10"/>
  <c r="N102" i="10"/>
  <c r="N105" i="10" s="1"/>
  <c r="S102" i="10"/>
  <c r="S103" i="10"/>
  <c r="K102" i="10"/>
  <c r="K103" i="10"/>
  <c r="Q71" i="6"/>
  <c r="M71" i="6"/>
  <c r="I71" i="6"/>
  <c r="R136" i="10"/>
  <c r="R138" i="10" s="1"/>
  <c r="R143" i="10" s="1"/>
  <c r="J136" i="10"/>
  <c r="J138" i="10" s="1"/>
  <c r="J143" i="10" s="1"/>
  <c r="T131" i="10"/>
  <c r="P131" i="10"/>
  <c r="L131" i="10"/>
  <c r="H131" i="10"/>
  <c r="D131" i="10"/>
  <c r="J103" i="10"/>
  <c r="J104" i="10"/>
  <c r="J102" i="10"/>
  <c r="S131" i="10"/>
  <c r="S144" i="10" s="1"/>
  <c r="O131" i="10"/>
  <c r="O144" i="10" s="1"/>
  <c r="K131" i="10"/>
  <c r="G131" i="10"/>
  <c r="F103" i="10"/>
  <c r="F104" i="10"/>
  <c r="F102" i="10"/>
  <c r="T137" i="10"/>
  <c r="T138" i="10"/>
  <c r="T143" i="10" s="1"/>
  <c r="P137" i="10"/>
  <c r="P138" i="10" s="1"/>
  <c r="L137" i="10"/>
  <c r="L138" i="10"/>
  <c r="L143" i="10" s="1"/>
  <c r="H137" i="10"/>
  <c r="H138" i="10" s="1"/>
  <c r="D137" i="10"/>
  <c r="D138" i="10"/>
  <c r="D143" i="10" s="1"/>
  <c r="T115" i="10"/>
  <c r="P115" i="10"/>
  <c r="L115" i="10"/>
  <c r="H115" i="10"/>
  <c r="D115" i="10"/>
  <c r="R103" i="10"/>
  <c r="R104" i="10"/>
  <c r="R102" i="10"/>
  <c r="O107" i="11"/>
  <c r="K107" i="11"/>
  <c r="G107" i="11"/>
  <c r="L65" i="11"/>
  <c r="M83" i="11"/>
  <c r="T99" i="11"/>
  <c r="T83" i="11"/>
  <c r="H83" i="11"/>
  <c r="H99" i="11"/>
  <c r="F83" i="11"/>
  <c r="J83" i="11"/>
  <c r="N83" i="11"/>
  <c r="R83" i="11"/>
  <c r="S83" i="11"/>
  <c r="D99" i="11"/>
  <c r="I83" i="11"/>
  <c r="O83" i="11"/>
  <c r="M65" i="11"/>
  <c r="E65" i="11"/>
  <c r="P65" i="11"/>
  <c r="H65" i="11"/>
  <c r="I65" i="11"/>
  <c r="Q107" i="10"/>
  <c r="M107" i="10"/>
  <c r="I107" i="10"/>
  <c r="E107" i="10"/>
  <c r="R75" i="10"/>
  <c r="N75" i="10"/>
  <c r="J75" i="10"/>
  <c r="R71" i="10"/>
  <c r="N71" i="10"/>
  <c r="J71" i="10"/>
  <c r="R69" i="10"/>
  <c r="N69" i="10"/>
  <c r="J69" i="10"/>
  <c r="F69" i="10"/>
  <c r="R107" i="11"/>
  <c r="L83" i="11"/>
  <c r="T108" i="10"/>
  <c r="P108" i="10"/>
  <c r="L108" i="10"/>
  <c r="H108" i="10"/>
  <c r="S109" i="11"/>
  <c r="T65" i="11"/>
  <c r="F79" i="11"/>
  <c r="J79" i="11"/>
  <c r="N79" i="11"/>
  <c r="R79" i="11"/>
  <c r="F75" i="11"/>
  <c r="J75" i="11"/>
  <c r="N75" i="11"/>
  <c r="R75" i="11"/>
  <c r="F71" i="11"/>
  <c r="J71" i="11"/>
  <c r="N71" i="11"/>
  <c r="R71" i="11"/>
  <c r="R65" i="11"/>
  <c r="R69" i="11"/>
  <c r="N65" i="11"/>
  <c r="N69" i="11"/>
  <c r="J65" i="11"/>
  <c r="J69" i="11"/>
  <c r="F65" i="11"/>
  <c r="F69" i="11"/>
  <c r="O79" i="11"/>
  <c r="I79" i="11"/>
  <c r="M78" i="11"/>
  <c r="O75" i="11"/>
  <c r="I75" i="11"/>
  <c r="O71" i="11"/>
  <c r="I71" i="11"/>
  <c r="Q65" i="11"/>
  <c r="F131" i="5"/>
  <c r="S93" i="5"/>
  <c r="F2" i="5"/>
  <c r="E24" i="5"/>
  <c r="E46" i="5"/>
  <c r="E68" i="5"/>
  <c r="E90" i="5" s="1"/>
  <c r="E96" i="5" s="1"/>
  <c r="E112" i="5" s="1"/>
  <c r="E119" i="5"/>
  <c r="E125" i="5" s="1"/>
  <c r="E142" i="5" s="1"/>
  <c r="Q98" i="11"/>
  <c r="M98" i="11"/>
  <c r="E98" i="11"/>
  <c r="S79" i="11"/>
  <c r="S75" i="11"/>
  <c r="S71" i="11"/>
  <c r="H71" i="11"/>
  <c r="M136" i="5"/>
  <c r="I136" i="5"/>
  <c r="E136" i="5"/>
  <c r="F84" i="11"/>
  <c r="J84" i="11"/>
  <c r="N84" i="11"/>
  <c r="R84" i="11"/>
  <c r="F80" i="11"/>
  <c r="J80" i="11"/>
  <c r="N80" i="11"/>
  <c r="R80" i="11"/>
  <c r="F76" i="11"/>
  <c r="J76" i="11"/>
  <c r="N76" i="11"/>
  <c r="R76" i="11"/>
  <c r="F72" i="11"/>
  <c r="J72" i="11"/>
  <c r="N72" i="11"/>
  <c r="R72" i="11"/>
  <c r="S65" i="11"/>
  <c r="O65" i="11"/>
  <c r="K65" i="11"/>
  <c r="G65" i="11"/>
  <c r="H2" i="11"/>
  <c r="L138" i="5"/>
  <c r="L143" i="5" s="1"/>
  <c r="R115" i="5"/>
  <c r="N115" i="5"/>
  <c r="J115" i="5"/>
  <c r="F115" i="5"/>
  <c r="K93" i="5"/>
  <c r="O93" i="5"/>
  <c r="G93" i="5"/>
  <c r="G86" i="5"/>
  <c r="K86" i="5"/>
  <c r="O86" i="5"/>
  <c r="S86" i="5"/>
  <c r="S83" i="5"/>
  <c r="S99" i="5"/>
  <c r="O83" i="5"/>
  <c r="O99" i="5"/>
  <c r="K83" i="5"/>
  <c r="K99" i="5"/>
  <c r="G83" i="5"/>
  <c r="G99" i="5"/>
  <c r="G82" i="5"/>
  <c r="K82" i="5"/>
  <c r="O82" i="5"/>
  <c r="S82" i="5"/>
  <c r="T98" i="5"/>
  <c r="T74" i="5"/>
  <c r="P74" i="5"/>
  <c r="L98" i="5"/>
  <c r="L74" i="5"/>
  <c r="H74" i="5"/>
  <c r="G74" i="5"/>
  <c r="K74" i="5"/>
  <c r="O74" i="5"/>
  <c r="S74" i="5"/>
  <c r="I98" i="5"/>
  <c r="O65" i="5"/>
  <c r="O71" i="5"/>
  <c r="K71" i="5"/>
  <c r="T65" i="5"/>
  <c r="T70" i="5"/>
  <c r="P70" i="5"/>
  <c r="G70" i="5"/>
  <c r="K70" i="5"/>
  <c r="O70" i="5"/>
  <c r="S70" i="5"/>
  <c r="I69" i="5"/>
  <c r="E69" i="5"/>
  <c r="E97" i="5"/>
  <c r="R65" i="5"/>
  <c r="G2" i="5"/>
  <c r="F24" i="5"/>
  <c r="F46" i="5"/>
  <c r="F68" i="5"/>
  <c r="F90" i="5" s="1"/>
  <c r="F96" i="5" s="1"/>
  <c r="F112" i="5"/>
  <c r="F119" i="5" s="1"/>
  <c r="F125" i="5" s="1"/>
  <c r="F142" i="5" s="1"/>
  <c r="K109" i="11"/>
  <c r="F105" i="10"/>
  <c r="D144" i="10"/>
  <c r="T144" i="10"/>
  <c r="T100" i="5"/>
  <c r="T103" i="5" s="1"/>
  <c r="L144" i="5"/>
  <c r="I2" i="11"/>
  <c r="H24" i="11"/>
  <c r="H46" i="11" s="1"/>
  <c r="H68" i="11" s="1"/>
  <c r="H90" i="11" s="1"/>
  <c r="H96" i="11" s="1"/>
  <c r="H112" i="11" s="1"/>
  <c r="H119" i="11" s="1"/>
  <c r="H125" i="11" s="1"/>
  <c r="H142" i="11" s="1"/>
  <c r="I109" i="11"/>
  <c r="N109" i="11"/>
  <c r="E109" i="11"/>
  <c r="J109" i="11"/>
  <c r="L109" i="11"/>
  <c r="H100" i="11"/>
  <c r="H104" i="11" s="1"/>
  <c r="H105" i="11" s="1"/>
  <c r="H109" i="11"/>
  <c r="L144" i="10"/>
  <c r="T109" i="11"/>
  <c r="R105" i="10"/>
  <c r="J105" i="10"/>
  <c r="K105" i="10"/>
  <c r="Q103" i="9"/>
  <c r="Q104" i="9"/>
  <c r="H2" i="5"/>
  <c r="I2" i="5" s="1"/>
  <c r="G24" i="5"/>
  <c r="G46" i="5"/>
  <c r="G68" i="5"/>
  <c r="G90" i="5"/>
  <c r="G96" i="5" s="1"/>
  <c r="G112" i="5"/>
  <c r="G119" i="5" s="1"/>
  <c r="G125" i="5" s="1"/>
  <c r="G142" i="5" s="1"/>
  <c r="H102" i="11"/>
  <c r="H103" i="11"/>
  <c r="J2" i="11"/>
  <c r="I24" i="11"/>
  <c r="I46" i="11"/>
  <c r="I68" i="11" s="1"/>
  <c r="I90" i="11" s="1"/>
  <c r="I96" i="11" s="1"/>
  <c r="I112" i="11" s="1"/>
  <c r="I119" i="11" s="1"/>
  <c r="I125" i="11" s="1"/>
  <c r="I142" i="11" s="1"/>
  <c r="T104" i="5"/>
  <c r="H24" i="5"/>
  <c r="H46" i="5" s="1"/>
  <c r="H68" i="5"/>
  <c r="H90" i="5" s="1"/>
  <c r="H96" i="5" s="1"/>
  <c r="H112" i="5" s="1"/>
  <c r="H119" i="5" s="1"/>
  <c r="H125" i="5" s="1"/>
  <c r="H142" i="5" s="1"/>
  <c r="K2" i="11"/>
  <c r="J24" i="11"/>
  <c r="J46" i="11" s="1"/>
  <c r="J68" i="11" s="1"/>
  <c r="J90" i="11" s="1"/>
  <c r="J96" i="11" s="1"/>
  <c r="J112" i="11" s="1"/>
  <c r="J119" i="11" s="1"/>
  <c r="J125" i="11" s="1"/>
  <c r="J142" i="11" s="1"/>
  <c r="K24" i="11"/>
  <c r="K46" i="11" s="1"/>
  <c r="K68" i="11" s="1"/>
  <c r="K90" i="11" s="1"/>
  <c r="K96" i="11" s="1"/>
  <c r="K112" i="11" s="1"/>
  <c r="K119" i="11" s="1"/>
  <c r="K125" i="11" s="1"/>
  <c r="K142" i="11" s="1"/>
  <c r="L2" i="11"/>
  <c r="M2" i="11"/>
  <c r="N2" i="11" s="1"/>
  <c r="L24" i="11"/>
  <c r="L46" i="11" s="1"/>
  <c r="L68" i="11" s="1"/>
  <c r="L90" i="11" s="1"/>
  <c r="L96" i="11" s="1"/>
  <c r="L112" i="11" s="1"/>
  <c r="L119" i="11" s="1"/>
  <c r="L125" i="11" s="1"/>
  <c r="L142" i="11" s="1"/>
  <c r="F2" i="14" l="1"/>
  <c r="G2" i="14" s="1"/>
  <c r="G24" i="14" s="1"/>
  <c r="G46" i="14" s="1"/>
  <c r="G68" i="14" s="1"/>
  <c r="G90" i="14" s="1"/>
  <c r="G96" i="14" s="1"/>
  <c r="G112" i="14" s="1"/>
  <c r="G119" i="14" s="1"/>
  <c r="G125" i="14" s="1"/>
  <c r="G142" i="14" s="1"/>
  <c r="I108" i="5"/>
  <c r="I24" i="5"/>
  <c r="I46" i="5" s="1"/>
  <c r="I68" i="5" s="1"/>
  <c r="I90" i="5" s="1"/>
  <c r="I96" i="5" s="1"/>
  <c r="I112" i="5" s="1"/>
  <c r="I119" i="5" s="1"/>
  <c r="I125" i="5" s="1"/>
  <c r="I142" i="5" s="1"/>
  <c r="J2" i="5"/>
  <c r="E78" i="5"/>
  <c r="M78" i="5"/>
  <c r="F78" i="5"/>
  <c r="D134" i="5"/>
  <c r="P78" i="5"/>
  <c r="I78" i="5"/>
  <c r="T78" i="5"/>
  <c r="R78" i="5"/>
  <c r="O78" i="5"/>
  <c r="S78" i="5"/>
  <c r="D65" i="5"/>
  <c r="T87" i="5" s="1"/>
  <c r="G78" i="5"/>
  <c r="D98" i="5"/>
  <c r="I77" i="5"/>
  <c r="I134" i="5"/>
  <c r="E77" i="5"/>
  <c r="E134" i="5"/>
  <c r="E98" i="5"/>
  <c r="E65" i="5"/>
  <c r="E87" i="5" s="1"/>
  <c r="N76" i="5"/>
  <c r="N98" i="5"/>
  <c r="N65" i="5"/>
  <c r="F76" i="5"/>
  <c r="F98" i="5"/>
  <c r="F65" i="5"/>
  <c r="M75" i="5"/>
  <c r="M65" i="5"/>
  <c r="M87" i="5" s="1"/>
  <c r="K97" i="5"/>
  <c r="K120" i="5"/>
  <c r="K69" i="5"/>
  <c r="K65" i="5"/>
  <c r="K87" i="5" s="1"/>
  <c r="E100" i="5"/>
  <c r="E102" i="5" s="1"/>
  <c r="R136" i="5"/>
  <c r="R131" i="5"/>
  <c r="D136" i="5"/>
  <c r="S108" i="5"/>
  <c r="S103" i="5"/>
  <c r="S100" i="5"/>
  <c r="Q86" i="5"/>
  <c r="Q130" i="5"/>
  <c r="N82" i="5"/>
  <c r="N99" i="5"/>
  <c r="N126" i="5"/>
  <c r="J79" i="5"/>
  <c r="J135" i="5"/>
  <c r="R87" i="5"/>
  <c r="H78" i="5"/>
  <c r="H134" i="5"/>
  <c r="H98" i="5"/>
  <c r="Q77" i="5"/>
  <c r="Q134" i="5"/>
  <c r="R76" i="5"/>
  <c r="R98" i="5"/>
  <c r="I72" i="5"/>
  <c r="I65" i="5"/>
  <c r="D93" i="5"/>
  <c r="T102" i="5"/>
  <c r="T105" i="5" s="1"/>
  <c r="T108" i="5"/>
  <c r="Q99" i="5"/>
  <c r="M77" i="5"/>
  <c r="M134" i="5"/>
  <c r="P75" i="5"/>
  <c r="P98" i="5"/>
  <c r="P65" i="5"/>
  <c r="G65" i="5"/>
  <c r="G87" i="5" s="1"/>
  <c r="G120" i="5"/>
  <c r="G97" i="5"/>
  <c r="G69" i="5"/>
  <c r="J65" i="5"/>
  <c r="J87" i="5" s="1"/>
  <c r="I97" i="5"/>
  <c r="K78" i="5"/>
  <c r="K131" i="5"/>
  <c r="H86" i="5"/>
  <c r="H130" i="5"/>
  <c r="H131" i="5" s="1"/>
  <c r="E86" i="5"/>
  <c r="M86" i="5"/>
  <c r="L86" i="5"/>
  <c r="F86" i="5"/>
  <c r="D130" i="5"/>
  <c r="D137" i="5" s="1"/>
  <c r="I86" i="5"/>
  <c r="Q85" i="5"/>
  <c r="Q129" i="5"/>
  <c r="Q137" i="5" s="1"/>
  <c r="M85" i="5"/>
  <c r="M99" i="5"/>
  <c r="M129" i="5"/>
  <c r="M131" i="5" s="1"/>
  <c r="I85" i="5"/>
  <c r="I99" i="5"/>
  <c r="I129" i="5"/>
  <c r="I131" i="5" s="1"/>
  <c r="I137" i="5"/>
  <c r="E85" i="5"/>
  <c r="E99" i="5"/>
  <c r="E129" i="5"/>
  <c r="E131" i="5" s="1"/>
  <c r="E137" i="5"/>
  <c r="R99" i="5"/>
  <c r="R84" i="5"/>
  <c r="R137" i="5"/>
  <c r="N128" i="5"/>
  <c r="N137" i="5" s="1"/>
  <c r="N84" i="5"/>
  <c r="J84" i="5"/>
  <c r="J99" i="5"/>
  <c r="J128" i="5"/>
  <c r="F84" i="5"/>
  <c r="F99" i="5"/>
  <c r="S65" i="5"/>
  <c r="S87" i="5" s="1"/>
  <c r="S137" i="5"/>
  <c r="S138" i="5" s="1"/>
  <c r="S143" i="5" s="1"/>
  <c r="S127" i="5"/>
  <c r="S131" i="5" s="1"/>
  <c r="O127" i="5"/>
  <c r="O137" i="5"/>
  <c r="O138" i="5" s="1"/>
  <c r="O143" i="5" s="1"/>
  <c r="K127" i="5"/>
  <c r="K137" i="5" s="1"/>
  <c r="G127" i="5"/>
  <c r="G131" i="5" s="1"/>
  <c r="Q82" i="5"/>
  <c r="Q126" i="5"/>
  <c r="K134" i="5"/>
  <c r="K98" i="5"/>
  <c r="H70" i="5"/>
  <c r="H65" i="5"/>
  <c r="E70" i="5"/>
  <c r="M70" i="5"/>
  <c r="F70" i="5"/>
  <c r="D97" i="5"/>
  <c r="I70" i="5"/>
  <c r="Q70" i="5"/>
  <c r="Q100" i="5"/>
  <c r="Q102" i="5" s="1"/>
  <c r="Q107" i="5"/>
  <c r="N120" i="5"/>
  <c r="N69" i="5"/>
  <c r="N97" i="5"/>
  <c r="O131" i="5"/>
  <c r="P107" i="5"/>
  <c r="R86" i="5"/>
  <c r="H82" i="5"/>
  <c r="H99" i="5"/>
  <c r="H136" i="5"/>
  <c r="E82" i="5"/>
  <c r="M82" i="5"/>
  <c r="D99" i="5"/>
  <c r="O109" i="5" s="1"/>
  <c r="F82" i="5"/>
  <c r="I82" i="5"/>
  <c r="R135" i="5"/>
  <c r="R138" i="5" s="1"/>
  <c r="R143" i="5" s="1"/>
  <c r="R80" i="5"/>
  <c r="N135" i="5"/>
  <c r="N80" i="5"/>
  <c r="F135" i="5"/>
  <c r="F138" i="5" s="1"/>
  <c r="F143" i="5" s="1"/>
  <c r="F80" i="5"/>
  <c r="P79" i="5"/>
  <c r="P135" i="5"/>
  <c r="P138" i="5" s="1"/>
  <c r="N78" i="5"/>
  <c r="E74" i="5"/>
  <c r="M74" i="5"/>
  <c r="F74" i="5"/>
  <c r="N74" i="5"/>
  <c r="I74" i="5"/>
  <c r="Q74" i="5"/>
  <c r="Q65" i="5"/>
  <c r="Q73" i="5"/>
  <c r="R73" i="5"/>
  <c r="Q98" i="5"/>
  <c r="M73" i="5"/>
  <c r="N73" i="5"/>
  <c r="M98" i="5"/>
  <c r="I73" i="5"/>
  <c r="J73" i="5"/>
  <c r="E73" i="5"/>
  <c r="F73" i="5"/>
  <c r="O72" i="5"/>
  <c r="O97" i="5"/>
  <c r="T93" i="5"/>
  <c r="T137" i="5"/>
  <c r="T138" i="5" s="1"/>
  <c r="T131" i="5"/>
  <c r="T144" i="5" s="1"/>
  <c r="H107" i="5"/>
  <c r="J86" i="5"/>
  <c r="N86" i="5"/>
  <c r="K136" i="5"/>
  <c r="G79" i="5"/>
  <c r="G135" i="5"/>
  <c r="Q78" i="5"/>
  <c r="J75" i="5"/>
  <c r="J98" i="5"/>
  <c r="F97" i="5"/>
  <c r="F72" i="5"/>
  <c r="L71" i="5"/>
  <c r="L97" i="5"/>
  <c r="L65" i="5"/>
  <c r="N70" i="5"/>
  <c r="P143" i="6"/>
  <c r="O131" i="6"/>
  <c r="T137" i="6"/>
  <c r="J131" i="6"/>
  <c r="J144" i="6" s="1"/>
  <c r="H137" i="6"/>
  <c r="P131" i="6"/>
  <c r="P144" i="6" s="1"/>
  <c r="H131" i="6"/>
  <c r="H136" i="6"/>
  <c r="H138" i="6" s="1"/>
  <c r="H143" i="6" s="1"/>
  <c r="M143" i="6"/>
  <c r="R138" i="6"/>
  <c r="J138" i="6"/>
  <c r="E137" i="6"/>
  <c r="S131" i="6"/>
  <c r="S144" i="6" s="1"/>
  <c r="K131" i="6"/>
  <c r="S143" i="6"/>
  <c r="N131" i="6"/>
  <c r="N136" i="6"/>
  <c r="N138" i="6" s="1"/>
  <c r="N143" i="6" s="1"/>
  <c r="K138" i="6"/>
  <c r="K143" i="6" s="1"/>
  <c r="G131" i="6"/>
  <c r="G137" i="6"/>
  <c r="G138" i="6" s="1"/>
  <c r="G143" i="6" s="1"/>
  <c r="D144" i="6"/>
  <c r="J78" i="6"/>
  <c r="J98" i="6"/>
  <c r="T98" i="6"/>
  <c r="T77" i="6"/>
  <c r="L75" i="6"/>
  <c r="Q75" i="6"/>
  <c r="D98" i="6"/>
  <c r="H75" i="6"/>
  <c r="M75" i="6"/>
  <c r="I75" i="6"/>
  <c r="T75" i="6"/>
  <c r="F73" i="6"/>
  <c r="G73" i="6"/>
  <c r="O97" i="6"/>
  <c r="O72" i="6"/>
  <c r="G72" i="6"/>
  <c r="G97" i="6"/>
  <c r="F2" i="6"/>
  <c r="E24" i="6"/>
  <c r="E46" i="6" s="1"/>
  <c r="E68" i="6" s="1"/>
  <c r="E90" i="6" s="1"/>
  <c r="E96" i="6" s="1"/>
  <c r="E112" i="6" s="1"/>
  <c r="E119" i="6" s="1"/>
  <c r="E125" i="6" s="1"/>
  <c r="E142" i="6" s="1"/>
  <c r="J65" i="6"/>
  <c r="O136" i="6"/>
  <c r="O138" i="6" s="1"/>
  <c r="O143" i="6" s="1"/>
  <c r="E136" i="6"/>
  <c r="E138" i="6" s="1"/>
  <c r="L137" i="6"/>
  <c r="F130" i="6"/>
  <c r="F131" i="6" s="1"/>
  <c r="F144" i="6" s="1"/>
  <c r="F115" i="6"/>
  <c r="S98" i="6"/>
  <c r="F98" i="6"/>
  <c r="G93" i="6"/>
  <c r="K99" i="6"/>
  <c r="H82" i="6"/>
  <c r="H99" i="6"/>
  <c r="L77" i="6"/>
  <c r="H77" i="6"/>
  <c r="M77" i="6"/>
  <c r="S77" i="6"/>
  <c r="F77" i="6"/>
  <c r="I77" i="6"/>
  <c r="O77" i="6"/>
  <c r="Q76" i="6"/>
  <c r="Q98" i="6"/>
  <c r="M98" i="6"/>
  <c r="M76" i="6"/>
  <c r="S75" i="6"/>
  <c r="O75" i="6"/>
  <c r="G75" i="6"/>
  <c r="G98" i="6"/>
  <c r="F72" i="6"/>
  <c r="Q65" i="6"/>
  <c r="Q69" i="6"/>
  <c r="Q97" i="6"/>
  <c r="F99" i="6"/>
  <c r="L136" i="6"/>
  <c r="L138" i="6" s="1"/>
  <c r="I136" i="6"/>
  <c r="I138" i="6" s="1"/>
  <c r="T134" i="6"/>
  <c r="T138" i="6" s="1"/>
  <c r="T143" i="6" s="1"/>
  <c r="N120" i="6"/>
  <c r="E82" i="6"/>
  <c r="P75" i="6"/>
  <c r="L83" i="6"/>
  <c r="Q83" i="6"/>
  <c r="H83" i="6"/>
  <c r="M83" i="6"/>
  <c r="I83" i="6"/>
  <c r="T83" i="6"/>
  <c r="D99" i="6"/>
  <c r="P109" i="6" s="1"/>
  <c r="L80" i="6"/>
  <c r="Q80" i="6"/>
  <c r="H80" i="6"/>
  <c r="M80" i="6"/>
  <c r="I80" i="6"/>
  <c r="T80" i="6"/>
  <c r="N77" i="6"/>
  <c r="N98" i="6"/>
  <c r="N100" i="6" s="1"/>
  <c r="F75" i="6"/>
  <c r="E98" i="6"/>
  <c r="O73" i="6"/>
  <c r="O98" i="6"/>
  <c r="L73" i="6"/>
  <c r="M73" i="6"/>
  <c r="L98" i="6"/>
  <c r="S70" i="6"/>
  <c r="S97" i="6"/>
  <c r="F70" i="6"/>
  <c r="F97" i="6"/>
  <c r="T65" i="6"/>
  <c r="T87" i="6" s="1"/>
  <c r="T69" i="6"/>
  <c r="F65" i="6"/>
  <c r="F137" i="6"/>
  <c r="F138" i="6" s="1"/>
  <c r="I108" i="6"/>
  <c r="Q130" i="6"/>
  <c r="Q137" i="6" s="1"/>
  <c r="Q138" i="6" s="1"/>
  <c r="P108" i="6"/>
  <c r="E83" i="6"/>
  <c r="K75" i="6"/>
  <c r="E74" i="6"/>
  <c r="P73" i="6"/>
  <c r="L65" i="6"/>
  <c r="T99" i="6"/>
  <c r="T85" i="6"/>
  <c r="L85" i="6"/>
  <c r="L99" i="6"/>
  <c r="G85" i="6"/>
  <c r="Q85" i="6"/>
  <c r="M85" i="6"/>
  <c r="S85" i="6"/>
  <c r="I85" i="6"/>
  <c r="O85" i="6"/>
  <c r="Q84" i="6"/>
  <c r="Q99" i="6"/>
  <c r="I99" i="6"/>
  <c r="I84" i="6"/>
  <c r="S83" i="6"/>
  <c r="S99" i="6"/>
  <c r="O99" i="6"/>
  <c r="O83" i="6"/>
  <c r="G83" i="6"/>
  <c r="G99" i="6"/>
  <c r="S80" i="6"/>
  <c r="O80" i="6"/>
  <c r="G80" i="6"/>
  <c r="R74" i="6"/>
  <c r="R98" i="6"/>
  <c r="K98" i="6"/>
  <c r="H74" i="6"/>
  <c r="H98" i="6"/>
  <c r="H65" i="6"/>
  <c r="H87" i="6" s="1"/>
  <c r="L72" i="6"/>
  <c r="Q72" i="6"/>
  <c r="H72" i="6"/>
  <c r="M72" i="6"/>
  <c r="I72" i="6"/>
  <c r="T72" i="6"/>
  <c r="M97" i="6"/>
  <c r="M65" i="6"/>
  <c r="M87" i="6" s="1"/>
  <c r="E97" i="6"/>
  <c r="E71" i="6"/>
  <c r="E65" i="6"/>
  <c r="E87" i="6" s="1"/>
  <c r="I70" i="6"/>
  <c r="I65" i="6"/>
  <c r="S65" i="6"/>
  <c r="S87" i="6" s="1"/>
  <c r="O65" i="6"/>
  <c r="O87" i="6" s="1"/>
  <c r="K65" i="6"/>
  <c r="K87" i="6" s="1"/>
  <c r="G65" i="6"/>
  <c r="G69" i="6"/>
  <c r="L69" i="6"/>
  <c r="D97" i="6"/>
  <c r="T107" i="6" s="1"/>
  <c r="D65" i="6"/>
  <c r="H69" i="6"/>
  <c r="M69" i="6"/>
  <c r="S69" i="6"/>
  <c r="I69" i="6"/>
  <c r="O69" i="6"/>
  <c r="N144" i="9"/>
  <c r="E144" i="9"/>
  <c r="E65" i="9"/>
  <c r="E69" i="9"/>
  <c r="E97" i="9"/>
  <c r="E120" i="9"/>
  <c r="F24" i="9"/>
  <c r="F46" i="9" s="1"/>
  <c r="F68" i="9" s="1"/>
  <c r="F90" i="9" s="1"/>
  <c r="F96" i="9" s="1"/>
  <c r="F112" i="9" s="1"/>
  <c r="F119" i="9" s="1"/>
  <c r="F125" i="9" s="1"/>
  <c r="F142" i="9" s="1"/>
  <c r="G2" i="9"/>
  <c r="R137" i="9"/>
  <c r="S138" i="9"/>
  <c r="L138" i="9"/>
  <c r="L143" i="9" s="1"/>
  <c r="K131" i="9"/>
  <c r="K136" i="9"/>
  <c r="K138" i="9" s="1"/>
  <c r="K143" i="9" s="1"/>
  <c r="Q105" i="9"/>
  <c r="I138" i="9"/>
  <c r="I143" i="9" s="1"/>
  <c r="O144" i="9"/>
  <c r="Q131" i="9"/>
  <c r="Q137" i="9"/>
  <c r="M131" i="9"/>
  <c r="M137" i="9"/>
  <c r="M138" i="9" s="1"/>
  <c r="M143" i="9" s="1"/>
  <c r="H131" i="9"/>
  <c r="H137" i="9"/>
  <c r="H138" i="9" s="1"/>
  <c r="H143" i="9" s="1"/>
  <c r="I100" i="9"/>
  <c r="F70" i="9"/>
  <c r="F97" i="9"/>
  <c r="R138" i="9"/>
  <c r="R143" i="9" s="1"/>
  <c r="F143" i="9"/>
  <c r="K100" i="9"/>
  <c r="K102" i="9" s="1"/>
  <c r="J137" i="9"/>
  <c r="O100" i="9"/>
  <c r="T65" i="9"/>
  <c r="T70" i="9"/>
  <c r="T97" i="9"/>
  <c r="N137" i="9"/>
  <c r="N138" i="9" s="1"/>
  <c r="N143" i="9" s="1"/>
  <c r="S137" i="9"/>
  <c r="K137" i="9"/>
  <c r="Q136" i="9"/>
  <c r="Q138" i="9" s="1"/>
  <c r="Q143" i="9" s="1"/>
  <c r="R135" i="9"/>
  <c r="J135" i="9"/>
  <c r="J138" i="9" s="1"/>
  <c r="M115" i="9"/>
  <c r="K99" i="9"/>
  <c r="M98" i="9"/>
  <c r="P72" i="9"/>
  <c r="P97" i="9"/>
  <c r="L70" i="9"/>
  <c r="L97" i="9"/>
  <c r="L65" i="9"/>
  <c r="O65" i="9"/>
  <c r="I131" i="9"/>
  <c r="E86" i="9"/>
  <c r="I86" i="9"/>
  <c r="M86" i="9"/>
  <c r="Q86" i="9"/>
  <c r="F86" i="9"/>
  <c r="J86" i="9"/>
  <c r="N86" i="9"/>
  <c r="R86" i="9"/>
  <c r="M85" i="9"/>
  <c r="M99" i="9"/>
  <c r="I85" i="9"/>
  <c r="I99" i="9"/>
  <c r="E99" i="9"/>
  <c r="E85" i="9"/>
  <c r="R99" i="9"/>
  <c r="R84" i="9"/>
  <c r="J84" i="9"/>
  <c r="J99" i="9"/>
  <c r="F99" i="9"/>
  <c r="F84" i="9"/>
  <c r="S109" i="9"/>
  <c r="O109" i="9"/>
  <c r="G99" i="9"/>
  <c r="G127" i="9"/>
  <c r="T82" i="9"/>
  <c r="T126" i="9"/>
  <c r="P82" i="9"/>
  <c r="P126" i="9"/>
  <c r="P99" i="9"/>
  <c r="L82" i="9"/>
  <c r="L99" i="9"/>
  <c r="H82" i="9"/>
  <c r="H99" i="9"/>
  <c r="E82" i="9"/>
  <c r="I82" i="9"/>
  <c r="M82" i="9"/>
  <c r="Q82" i="9"/>
  <c r="F82" i="9"/>
  <c r="J82" i="9"/>
  <c r="N82" i="9"/>
  <c r="R82" i="9"/>
  <c r="D126" i="9"/>
  <c r="E78" i="9"/>
  <c r="I78" i="9"/>
  <c r="M78" i="9"/>
  <c r="Q78" i="9"/>
  <c r="F78" i="9"/>
  <c r="J78" i="9"/>
  <c r="N78" i="9"/>
  <c r="R78" i="9"/>
  <c r="R98" i="9"/>
  <c r="R76" i="9"/>
  <c r="N98" i="9"/>
  <c r="N76" i="9"/>
  <c r="J98" i="9"/>
  <c r="J76" i="9"/>
  <c r="F98" i="9"/>
  <c r="F76" i="9"/>
  <c r="S98" i="9"/>
  <c r="O98" i="9"/>
  <c r="K98" i="9"/>
  <c r="G98" i="9"/>
  <c r="T74" i="9"/>
  <c r="T98" i="9"/>
  <c r="P74" i="9"/>
  <c r="P98" i="9"/>
  <c r="L74" i="9"/>
  <c r="L98" i="9"/>
  <c r="H74" i="9"/>
  <c r="H98" i="9"/>
  <c r="E74" i="9"/>
  <c r="I74" i="9"/>
  <c r="M74" i="9"/>
  <c r="Q74" i="9"/>
  <c r="D98" i="9"/>
  <c r="F74" i="9"/>
  <c r="J74" i="9"/>
  <c r="N74" i="9"/>
  <c r="R74" i="9"/>
  <c r="H72" i="9"/>
  <c r="H97" i="9"/>
  <c r="H65" i="9"/>
  <c r="D65" i="9"/>
  <c r="I87" i="9" s="1"/>
  <c r="H70" i="9"/>
  <c r="P70" i="9"/>
  <c r="D97" i="9"/>
  <c r="S107" i="9" s="1"/>
  <c r="E70" i="9"/>
  <c r="I70" i="9"/>
  <c r="M70" i="9"/>
  <c r="Q70" i="9"/>
  <c r="J70" i="9"/>
  <c r="R70" i="9"/>
  <c r="J65" i="9"/>
  <c r="G65" i="9"/>
  <c r="R93" i="9"/>
  <c r="Q65" i="9"/>
  <c r="N65" i="9"/>
  <c r="N70" i="9"/>
  <c r="N97" i="9"/>
  <c r="M65" i="9"/>
  <c r="M69" i="9"/>
  <c r="M97" i="9"/>
  <c r="M120" i="9"/>
  <c r="F65" i="9"/>
  <c r="N93" i="9"/>
  <c r="F93" i="9"/>
  <c r="H144" i="10"/>
  <c r="H143" i="10"/>
  <c r="M144" i="10"/>
  <c r="K138" i="10"/>
  <c r="K143" i="10" s="1"/>
  <c r="G143" i="10"/>
  <c r="G144" i="10"/>
  <c r="O104" i="10"/>
  <c r="O102" i="10"/>
  <c r="O103" i="10"/>
  <c r="T104" i="10"/>
  <c r="T103" i="10"/>
  <c r="T102" i="10"/>
  <c r="L104" i="10"/>
  <c r="L103" i="10"/>
  <c r="L102" i="10"/>
  <c r="D104" i="10"/>
  <c r="D103" i="10"/>
  <c r="D102" i="10"/>
  <c r="D105" i="10" s="1"/>
  <c r="M103" i="10"/>
  <c r="M102" i="10"/>
  <c r="M104" i="10"/>
  <c r="E104" i="10"/>
  <c r="E102" i="10"/>
  <c r="E103" i="10"/>
  <c r="G2" i="10"/>
  <c r="F24" i="10"/>
  <c r="F46" i="10" s="1"/>
  <c r="F68" i="10" s="1"/>
  <c r="F90" i="10" s="1"/>
  <c r="F96" i="10" s="1"/>
  <c r="F112" i="10" s="1"/>
  <c r="F119" i="10" s="1"/>
  <c r="F125" i="10" s="1"/>
  <c r="F142" i="10" s="1"/>
  <c r="N143" i="10"/>
  <c r="N144" i="10"/>
  <c r="F138" i="10"/>
  <c r="F143" i="10" s="1"/>
  <c r="F144" i="10"/>
  <c r="E144" i="10"/>
  <c r="E143" i="10"/>
  <c r="R144" i="10"/>
  <c r="J144" i="10"/>
  <c r="P103" i="10"/>
  <c r="P102" i="10"/>
  <c r="P104" i="10"/>
  <c r="H102" i="10"/>
  <c r="H105" i="10" s="1"/>
  <c r="H103" i="10"/>
  <c r="H104" i="10"/>
  <c r="K144" i="10"/>
  <c r="Q143" i="10"/>
  <c r="Q144" i="10"/>
  <c r="P144" i="10"/>
  <c r="P143" i="10"/>
  <c r="G102" i="10"/>
  <c r="G105" i="10" s="1"/>
  <c r="G104" i="10"/>
  <c r="G103" i="10"/>
  <c r="Q102" i="10"/>
  <c r="Q104" i="10"/>
  <c r="Q103" i="10"/>
  <c r="I104" i="10"/>
  <c r="I102" i="10"/>
  <c r="I103" i="10"/>
  <c r="Q108" i="10"/>
  <c r="I108" i="10"/>
  <c r="N24" i="11"/>
  <c r="N46" i="11" s="1"/>
  <c r="N68" i="11" s="1"/>
  <c r="N90" i="11" s="1"/>
  <c r="N96" i="11" s="1"/>
  <c r="N112" i="11" s="1"/>
  <c r="N119" i="11" s="1"/>
  <c r="N125" i="11" s="1"/>
  <c r="N142" i="11" s="1"/>
  <c r="O2" i="11"/>
  <c r="S143" i="11"/>
  <c r="S144" i="11"/>
  <c r="J144" i="11"/>
  <c r="L143" i="11"/>
  <c r="L144" i="11"/>
  <c r="M138" i="11"/>
  <c r="F131" i="11"/>
  <c r="M24" i="11"/>
  <c r="M46" i="11" s="1"/>
  <c r="M68" i="11" s="1"/>
  <c r="M90" i="11" s="1"/>
  <c r="M96" i="11" s="1"/>
  <c r="M112" i="11" s="1"/>
  <c r="M119" i="11" s="1"/>
  <c r="M125" i="11" s="1"/>
  <c r="M142" i="11" s="1"/>
  <c r="K137" i="11"/>
  <c r="K138" i="11" s="1"/>
  <c r="L108" i="11"/>
  <c r="L100" i="11"/>
  <c r="L103" i="11"/>
  <c r="M86" i="11"/>
  <c r="M99" i="11"/>
  <c r="M137" i="11"/>
  <c r="F99" i="11"/>
  <c r="F137" i="11"/>
  <c r="F86" i="11"/>
  <c r="F130" i="11"/>
  <c r="I85" i="11"/>
  <c r="O85" i="11"/>
  <c r="D137" i="11"/>
  <c r="R85" i="11"/>
  <c r="E85" i="11"/>
  <c r="K85" i="11"/>
  <c r="P85" i="11"/>
  <c r="L85" i="11"/>
  <c r="D129" i="11"/>
  <c r="L82" i="11"/>
  <c r="T82" i="11"/>
  <c r="N82" i="11"/>
  <c r="Q82" i="11"/>
  <c r="H82" i="11"/>
  <c r="O82" i="11"/>
  <c r="I82" i="11"/>
  <c r="D126" i="11"/>
  <c r="J98" i="11"/>
  <c r="T78" i="11"/>
  <c r="T98" i="11"/>
  <c r="K78" i="11"/>
  <c r="K98" i="11"/>
  <c r="I74" i="11"/>
  <c r="N74" i="11"/>
  <c r="Q74" i="11"/>
  <c r="D65" i="11"/>
  <c r="T87" i="11" s="1"/>
  <c r="E74" i="11"/>
  <c r="K74" i="11"/>
  <c r="S74" i="11"/>
  <c r="L74" i="11"/>
  <c r="T74" i="11"/>
  <c r="D98" i="11"/>
  <c r="M97" i="11"/>
  <c r="M72" i="11"/>
  <c r="S97" i="11"/>
  <c r="S70" i="11"/>
  <c r="N138" i="11"/>
  <c r="N143" i="11" s="1"/>
  <c r="F138" i="11"/>
  <c r="F143" i="11" s="1"/>
  <c r="M131" i="11"/>
  <c r="M144" i="11" s="1"/>
  <c r="H108" i="11"/>
  <c r="P86" i="11"/>
  <c r="P130" i="11"/>
  <c r="N85" i="11"/>
  <c r="N137" i="11"/>
  <c r="J85" i="11"/>
  <c r="G85" i="11"/>
  <c r="G129" i="11"/>
  <c r="G137" i="11" s="1"/>
  <c r="E84" i="11"/>
  <c r="E128" i="11"/>
  <c r="M82" i="11"/>
  <c r="J82" i="11"/>
  <c r="G82" i="11"/>
  <c r="G126" i="11"/>
  <c r="G99" i="11"/>
  <c r="I77" i="11"/>
  <c r="K77" i="11"/>
  <c r="N77" i="11"/>
  <c r="E77" i="11"/>
  <c r="L77" i="11"/>
  <c r="Q77" i="11"/>
  <c r="D134" i="11"/>
  <c r="M74" i="11"/>
  <c r="J74" i="11"/>
  <c r="G98" i="11"/>
  <c r="G74" i="11"/>
  <c r="T72" i="11"/>
  <c r="T97" i="11"/>
  <c r="P107" i="11"/>
  <c r="D93" i="11"/>
  <c r="Q99" i="11"/>
  <c r="Q85" i="11"/>
  <c r="Q129" i="11"/>
  <c r="Q137" i="11" s="1"/>
  <c r="Q138" i="11" s="1"/>
  <c r="O84" i="11"/>
  <c r="O99" i="11"/>
  <c r="O128" i="11"/>
  <c r="H137" i="11"/>
  <c r="H138" i="11" s="1"/>
  <c r="H143" i="11" s="1"/>
  <c r="P99" i="11"/>
  <c r="P82" i="11"/>
  <c r="P126" i="11"/>
  <c r="P74" i="11"/>
  <c r="P98" i="11"/>
  <c r="P100" i="11" s="1"/>
  <c r="P102" i="11" s="1"/>
  <c r="Q70" i="11"/>
  <c r="Q97" i="11"/>
  <c r="N108" i="11"/>
  <c r="T85" i="11"/>
  <c r="T129" i="11"/>
  <c r="R128" i="11"/>
  <c r="R131" i="11" s="1"/>
  <c r="R99" i="11"/>
  <c r="R137" i="11"/>
  <c r="R138" i="11" s="1"/>
  <c r="R143" i="11" s="1"/>
  <c r="P83" i="11"/>
  <c r="P127" i="11"/>
  <c r="P137" i="11" s="1"/>
  <c r="I127" i="11"/>
  <c r="I131" i="11" s="1"/>
  <c r="I144" i="11" s="1"/>
  <c r="I137" i="11"/>
  <c r="I138" i="11" s="1"/>
  <c r="E83" i="11"/>
  <c r="E127" i="11"/>
  <c r="E131" i="11" s="1"/>
  <c r="S108" i="11"/>
  <c r="O98" i="11"/>
  <c r="R73" i="11"/>
  <c r="R98" i="11"/>
  <c r="R100" i="11" s="1"/>
  <c r="R102" i="11" s="1"/>
  <c r="I98" i="11"/>
  <c r="I73" i="11"/>
  <c r="E97" i="11"/>
  <c r="E70" i="11"/>
  <c r="N97" i="11"/>
  <c r="N120" i="11"/>
  <c r="J97" i="11"/>
  <c r="J120" i="11"/>
  <c r="F97" i="11"/>
  <c r="F120" i="11"/>
  <c r="E114" i="14"/>
  <c r="H114" i="14"/>
  <c r="H115" i="14" s="1"/>
  <c r="I54" i="14"/>
  <c r="I76" i="14" s="1"/>
  <c r="G52" i="14"/>
  <c r="G98" i="14" s="1"/>
  <c r="I50" i="14"/>
  <c r="I97" i="14" s="1"/>
  <c r="F49" i="14"/>
  <c r="F71" i="14" s="1"/>
  <c r="G48" i="14"/>
  <c r="G97" i="14" s="1"/>
  <c r="H47" i="14"/>
  <c r="H120" i="14" s="1"/>
  <c r="S64" i="14"/>
  <c r="S130" i="14" s="1"/>
  <c r="O64" i="14"/>
  <c r="K64" i="14"/>
  <c r="K86" i="14" s="1"/>
  <c r="T63" i="14"/>
  <c r="T129" i="14" s="1"/>
  <c r="P63" i="14"/>
  <c r="P99" i="14" s="1"/>
  <c r="L63" i="14"/>
  <c r="L129" i="14" s="1"/>
  <c r="R61" i="14"/>
  <c r="N61" i="14"/>
  <c r="N83" i="14" s="1"/>
  <c r="J61" i="14"/>
  <c r="J99" i="14" s="1"/>
  <c r="S60" i="14"/>
  <c r="S126" i="14" s="1"/>
  <c r="O60" i="14"/>
  <c r="O126" i="14" s="1"/>
  <c r="O136" i="14" s="1"/>
  <c r="K60" i="14"/>
  <c r="K126" i="14" s="1"/>
  <c r="K136" i="14" s="1"/>
  <c r="T59" i="14"/>
  <c r="P59" i="14"/>
  <c r="L59" i="14"/>
  <c r="R57" i="14"/>
  <c r="R135" i="14" s="1"/>
  <c r="N57" i="14"/>
  <c r="J57" i="14"/>
  <c r="J135" i="14" s="1"/>
  <c r="S56" i="14"/>
  <c r="S78" i="14" s="1"/>
  <c r="O56" i="14"/>
  <c r="O65" i="14" s="1"/>
  <c r="K56" i="14"/>
  <c r="K78" i="14" s="1"/>
  <c r="T55" i="14"/>
  <c r="P55" i="14"/>
  <c r="P134" i="14" s="1"/>
  <c r="L55" i="14"/>
  <c r="L98" i="14" s="1"/>
  <c r="R53" i="14"/>
  <c r="N53" i="14"/>
  <c r="J53" i="14"/>
  <c r="S52" i="14"/>
  <c r="S74" i="14" s="1"/>
  <c r="O52" i="14"/>
  <c r="O74" i="14" s="1"/>
  <c r="K52" i="14"/>
  <c r="K74" i="14" s="1"/>
  <c r="R49" i="14"/>
  <c r="N49" i="14"/>
  <c r="J49" i="14"/>
  <c r="J71" i="14" s="1"/>
  <c r="S48" i="14"/>
  <c r="O48" i="14"/>
  <c r="O97" i="14" s="1"/>
  <c r="K48" i="14"/>
  <c r="K70" i="14" s="1"/>
  <c r="T47" i="14"/>
  <c r="T97" i="14" s="1"/>
  <c r="P47" i="14"/>
  <c r="M114" i="14"/>
  <c r="N113" i="14"/>
  <c r="N115" i="14" s="1"/>
  <c r="R113" i="14"/>
  <c r="K113" i="14"/>
  <c r="P21" i="14"/>
  <c r="P91" i="14" s="1"/>
  <c r="T51" i="14"/>
  <c r="T73" i="14" s="1"/>
  <c r="P51" i="14"/>
  <c r="L51" i="14"/>
  <c r="L47" i="14"/>
  <c r="L97" i="14" s="1"/>
  <c r="J113" i="14"/>
  <c r="E71" i="14"/>
  <c r="M70" i="14"/>
  <c r="R70" i="14"/>
  <c r="I98" i="14"/>
  <c r="E135" i="14"/>
  <c r="N73" i="14"/>
  <c r="K135" i="14"/>
  <c r="H129" i="14"/>
  <c r="Q128" i="14"/>
  <c r="I128" i="14"/>
  <c r="E84" i="14"/>
  <c r="R127" i="14"/>
  <c r="F127" i="14"/>
  <c r="G126" i="14"/>
  <c r="G136" i="14" s="1"/>
  <c r="N135" i="14"/>
  <c r="F135" i="14"/>
  <c r="G134" i="14"/>
  <c r="R97" i="14"/>
  <c r="N71" i="14"/>
  <c r="Q71" i="14"/>
  <c r="D63" i="14"/>
  <c r="D129" i="14" s="1"/>
  <c r="D59" i="14"/>
  <c r="D55" i="14"/>
  <c r="D58" i="14"/>
  <c r="N80" i="14" s="1"/>
  <c r="D43" i="14"/>
  <c r="D92" i="14" s="1"/>
  <c r="D50" i="14"/>
  <c r="J73" i="14"/>
  <c r="O113" i="14"/>
  <c r="I21" i="14"/>
  <c r="I91" i="14" s="1"/>
  <c r="I93" i="14" s="1"/>
  <c r="M97" i="14"/>
  <c r="G113" i="14"/>
  <c r="G115" i="14" s="1"/>
  <c r="F70" i="14"/>
  <c r="M75" i="14"/>
  <c r="G78" i="14"/>
  <c r="K115" i="14"/>
  <c r="Q115" i="14"/>
  <c r="M115" i="14"/>
  <c r="I115" i="14"/>
  <c r="E115" i="14"/>
  <c r="R115" i="14"/>
  <c r="J115" i="14"/>
  <c r="F115" i="14"/>
  <c r="T115" i="14"/>
  <c r="P115" i="14"/>
  <c r="L115" i="14"/>
  <c r="T93" i="14"/>
  <c r="P93" i="14"/>
  <c r="L93" i="14"/>
  <c r="H93" i="14"/>
  <c r="M93" i="14"/>
  <c r="F73" i="14"/>
  <c r="O115" i="14"/>
  <c r="Q93" i="14"/>
  <c r="S115" i="14"/>
  <c r="E93" i="14"/>
  <c r="D115" i="14"/>
  <c r="I75" i="14"/>
  <c r="I70" i="14"/>
  <c r="N70" i="14"/>
  <c r="M71" i="14"/>
  <c r="E75" i="14"/>
  <c r="E70" i="14"/>
  <c r="J70" i="14"/>
  <c r="I71" i="14"/>
  <c r="Q75" i="14"/>
  <c r="Q69" i="14"/>
  <c r="M69" i="14"/>
  <c r="I69" i="14"/>
  <c r="E69" i="14"/>
  <c r="F21" i="14"/>
  <c r="F91" i="14" s="1"/>
  <c r="F93" i="14" s="1"/>
  <c r="J21" i="14"/>
  <c r="J91" i="14" s="1"/>
  <c r="J93" i="14" s="1"/>
  <c r="N21" i="14"/>
  <c r="N91" i="14" s="1"/>
  <c r="N93" i="14" s="1"/>
  <c r="R21" i="14"/>
  <c r="R91" i="14" s="1"/>
  <c r="H73" i="14"/>
  <c r="L73" i="14"/>
  <c r="F75" i="14"/>
  <c r="J75" i="14"/>
  <c r="N75" i="14"/>
  <c r="R75" i="14"/>
  <c r="E76" i="14"/>
  <c r="M76" i="14"/>
  <c r="S98" i="14"/>
  <c r="G21" i="14"/>
  <c r="G91" i="14" s="1"/>
  <c r="G93" i="14" s="1"/>
  <c r="K21" i="14"/>
  <c r="K91" i="14" s="1"/>
  <c r="K93" i="14" s="1"/>
  <c r="O21" i="14"/>
  <c r="O91" i="14" s="1"/>
  <c r="O93" i="14" s="1"/>
  <c r="S21" i="14"/>
  <c r="S91" i="14" s="1"/>
  <c r="S93" i="14" s="1"/>
  <c r="P69" i="14"/>
  <c r="L76" i="14"/>
  <c r="T76" i="14"/>
  <c r="D51" i="14"/>
  <c r="E73" i="14" s="1"/>
  <c r="D21" i="14"/>
  <c r="D91" i="14" s="1"/>
  <c r="H70" i="14"/>
  <c r="L70" i="14"/>
  <c r="P70" i="14"/>
  <c r="T70" i="14"/>
  <c r="G71" i="14"/>
  <c r="K71" i="14"/>
  <c r="O71" i="14"/>
  <c r="S71" i="14"/>
  <c r="H74" i="14"/>
  <c r="L74" i="14"/>
  <c r="P74" i="14"/>
  <c r="T74" i="14"/>
  <c r="G75" i="14"/>
  <c r="K75" i="14"/>
  <c r="O75" i="14"/>
  <c r="S75" i="14"/>
  <c r="F76" i="14"/>
  <c r="J76" i="14"/>
  <c r="N76" i="14"/>
  <c r="R76" i="14"/>
  <c r="F80" i="14"/>
  <c r="J80" i="14"/>
  <c r="H76" i="14"/>
  <c r="P76" i="14"/>
  <c r="Q70" i="14"/>
  <c r="H71" i="14"/>
  <c r="L71" i="14"/>
  <c r="P71" i="14"/>
  <c r="T71" i="14"/>
  <c r="K72" i="14"/>
  <c r="H75" i="14"/>
  <c r="L75" i="14"/>
  <c r="P75" i="14"/>
  <c r="T75" i="14"/>
  <c r="G76" i="14"/>
  <c r="K76" i="14"/>
  <c r="O76" i="14"/>
  <c r="S76" i="14"/>
  <c r="F77" i="14"/>
  <c r="F69" i="14"/>
  <c r="J69" i="14"/>
  <c r="N69" i="14"/>
  <c r="R69" i="14"/>
  <c r="H2" i="14"/>
  <c r="F24" i="14"/>
  <c r="F46" i="14" s="1"/>
  <c r="F68" i="14" s="1"/>
  <c r="F90" i="14" s="1"/>
  <c r="F96" i="14" s="1"/>
  <c r="F112" i="14" s="1"/>
  <c r="F119" i="14" s="1"/>
  <c r="F125" i="14" s="1"/>
  <c r="F142" i="14" s="1"/>
  <c r="G120" i="14"/>
  <c r="K120" i="14"/>
  <c r="K97" i="14"/>
  <c r="O120" i="14"/>
  <c r="S120" i="14"/>
  <c r="S97" i="14"/>
  <c r="F74" i="14"/>
  <c r="J74" i="14"/>
  <c r="N74" i="14"/>
  <c r="R74" i="14"/>
  <c r="F78" i="14"/>
  <c r="J78" i="14"/>
  <c r="N78" i="14"/>
  <c r="R78" i="14"/>
  <c r="E79" i="14"/>
  <c r="I79" i="14"/>
  <c r="M135" i="14"/>
  <c r="M79" i="14"/>
  <c r="Q135" i="14"/>
  <c r="Q79" i="14"/>
  <c r="L80" i="14"/>
  <c r="P80" i="14"/>
  <c r="F126" i="14"/>
  <c r="F136" i="14" s="1"/>
  <c r="F82" i="14"/>
  <c r="F99" i="14"/>
  <c r="J126" i="14"/>
  <c r="J136" i="14" s="1"/>
  <c r="J82" i="14"/>
  <c r="N126" i="14"/>
  <c r="N136" i="14" s="1"/>
  <c r="N99" i="14"/>
  <c r="N82" i="14"/>
  <c r="R126" i="14"/>
  <c r="R136" i="14" s="1"/>
  <c r="E127" i="14"/>
  <c r="E83" i="14"/>
  <c r="I127" i="14"/>
  <c r="I83" i="14"/>
  <c r="M127" i="14"/>
  <c r="M83" i="14"/>
  <c r="Q83" i="14"/>
  <c r="Q127" i="14"/>
  <c r="H128" i="14"/>
  <c r="H84" i="14"/>
  <c r="L84" i="14"/>
  <c r="L128" i="14"/>
  <c r="P128" i="14"/>
  <c r="P84" i="14"/>
  <c r="T128" i="14"/>
  <c r="T84" i="14"/>
  <c r="G129" i="14"/>
  <c r="G85" i="14"/>
  <c r="K129" i="14"/>
  <c r="O129" i="14"/>
  <c r="O85" i="14"/>
  <c r="S129" i="14"/>
  <c r="F130" i="14"/>
  <c r="F86" i="14"/>
  <c r="J130" i="14"/>
  <c r="J86" i="14"/>
  <c r="N130" i="14"/>
  <c r="N86" i="14"/>
  <c r="S79" i="14"/>
  <c r="R86" i="14"/>
  <c r="D120" i="14"/>
  <c r="P97" i="14"/>
  <c r="Q76" i="14"/>
  <c r="D134" i="14"/>
  <c r="H134" i="14"/>
  <c r="T134" i="14"/>
  <c r="F79" i="14"/>
  <c r="N79" i="14"/>
  <c r="M80" i="14"/>
  <c r="Q80" i="14"/>
  <c r="O82" i="14"/>
  <c r="S82" i="14"/>
  <c r="E128" i="14"/>
  <c r="M128" i="14"/>
  <c r="M84" i="14"/>
  <c r="G130" i="14"/>
  <c r="G86" i="14"/>
  <c r="O130" i="14"/>
  <c r="O86" i="14"/>
  <c r="S86" i="14"/>
  <c r="O73" i="14"/>
  <c r="O77" i="14"/>
  <c r="E97" i="14"/>
  <c r="E120" i="14"/>
  <c r="I120" i="14"/>
  <c r="M120" i="14"/>
  <c r="Q120" i="14"/>
  <c r="Q97" i="14"/>
  <c r="M73" i="14"/>
  <c r="Q98" i="14"/>
  <c r="E134" i="14"/>
  <c r="I134" i="14"/>
  <c r="I77" i="14"/>
  <c r="M134" i="14"/>
  <c r="Q134" i="14"/>
  <c r="Q77" i="14"/>
  <c r="H78" i="14"/>
  <c r="L78" i="14"/>
  <c r="P78" i="14"/>
  <c r="T78" i="14"/>
  <c r="G135" i="14"/>
  <c r="G79" i="14"/>
  <c r="O135" i="14"/>
  <c r="O79" i="14"/>
  <c r="Q81" i="14"/>
  <c r="D126" i="14"/>
  <c r="D99" i="14"/>
  <c r="H126" i="14"/>
  <c r="H136" i="14" s="1"/>
  <c r="H82" i="14"/>
  <c r="L126" i="14"/>
  <c r="L82" i="14"/>
  <c r="P126" i="14"/>
  <c r="P82" i="14"/>
  <c r="T126" i="14"/>
  <c r="T82" i="14"/>
  <c r="G127" i="14"/>
  <c r="G83" i="14"/>
  <c r="K127" i="14"/>
  <c r="K83" i="14"/>
  <c r="O127" i="14"/>
  <c r="O83" i="14"/>
  <c r="S127" i="14"/>
  <c r="S83" i="14"/>
  <c r="F128" i="14"/>
  <c r="F84" i="14"/>
  <c r="N128" i="14"/>
  <c r="N84" i="14"/>
  <c r="R128" i="14"/>
  <c r="R84" i="14"/>
  <c r="E129" i="14"/>
  <c r="E85" i="14"/>
  <c r="I129" i="14"/>
  <c r="M129" i="14"/>
  <c r="M85" i="14"/>
  <c r="Q129" i="14"/>
  <c r="H130" i="14"/>
  <c r="H86" i="14"/>
  <c r="L130" i="14"/>
  <c r="L86" i="14"/>
  <c r="P130" i="14"/>
  <c r="P86" i="14"/>
  <c r="T130" i="14"/>
  <c r="T86" i="14"/>
  <c r="K73" i="14"/>
  <c r="R93" i="14"/>
  <c r="F120" i="14"/>
  <c r="F97" i="14"/>
  <c r="J120" i="14"/>
  <c r="N120" i="14"/>
  <c r="R120" i="14"/>
  <c r="R73" i="14"/>
  <c r="E74" i="14"/>
  <c r="I74" i="14"/>
  <c r="M74" i="14"/>
  <c r="Q74" i="14"/>
  <c r="F134" i="14"/>
  <c r="J134" i="14"/>
  <c r="N134" i="14"/>
  <c r="R134" i="14"/>
  <c r="E78" i="14"/>
  <c r="I78" i="14"/>
  <c r="M78" i="14"/>
  <c r="Q78" i="14"/>
  <c r="D135" i="14"/>
  <c r="H135" i="14"/>
  <c r="H79" i="14"/>
  <c r="L135" i="14"/>
  <c r="L79" i="14"/>
  <c r="P135" i="14"/>
  <c r="P79" i="14"/>
  <c r="T135" i="14"/>
  <c r="T79" i="14"/>
  <c r="G80" i="14"/>
  <c r="S80" i="14"/>
  <c r="R81" i="14"/>
  <c r="E126" i="14"/>
  <c r="E99" i="14"/>
  <c r="E82" i="14"/>
  <c r="I126" i="14"/>
  <c r="I136" i="14" s="1"/>
  <c r="I82" i="14"/>
  <c r="M126" i="14"/>
  <c r="M99" i="14"/>
  <c r="M82" i="14"/>
  <c r="Q126" i="14"/>
  <c r="Q82" i="14"/>
  <c r="D127" i="14"/>
  <c r="H127" i="14"/>
  <c r="H83" i="14"/>
  <c r="L127" i="14"/>
  <c r="L83" i="14"/>
  <c r="P127" i="14"/>
  <c r="P83" i="14"/>
  <c r="T127" i="14"/>
  <c r="T83" i="14"/>
  <c r="G128" i="14"/>
  <c r="G84" i="14"/>
  <c r="K128" i="14"/>
  <c r="K84" i="14"/>
  <c r="O128" i="14"/>
  <c r="O84" i="14"/>
  <c r="S128" i="14"/>
  <c r="S84" i="14"/>
  <c r="J129" i="14"/>
  <c r="N129" i="14"/>
  <c r="R129" i="14"/>
  <c r="E130" i="14"/>
  <c r="E86" i="14"/>
  <c r="I130" i="14"/>
  <c r="I86" i="14"/>
  <c r="M130" i="14"/>
  <c r="M86" i="14"/>
  <c r="Q130" i="14"/>
  <c r="Q86" i="14"/>
  <c r="G69" i="14"/>
  <c r="K69" i="14"/>
  <c r="O69" i="14"/>
  <c r="S69" i="14"/>
  <c r="G73" i="14"/>
  <c r="S73" i="14"/>
  <c r="J77" i="14"/>
  <c r="K79" i="14"/>
  <c r="R82" i="14"/>
  <c r="J84" i="14"/>
  <c r="D137" i="14" l="1"/>
  <c r="F85" i="14"/>
  <c r="O80" i="14"/>
  <c r="Q85" i="14"/>
  <c r="I85" i="14"/>
  <c r="O99" i="14"/>
  <c r="I80" i="14"/>
  <c r="S85" i="14"/>
  <c r="K85" i="14"/>
  <c r="H80" i="14"/>
  <c r="R80" i="14"/>
  <c r="G70" i="14"/>
  <c r="L134" i="14"/>
  <c r="N85" i="14"/>
  <c r="R79" i="14"/>
  <c r="R85" i="14"/>
  <c r="J85" i="14"/>
  <c r="K80" i="14"/>
  <c r="H85" i="14"/>
  <c r="N127" i="14"/>
  <c r="N137" i="14" s="1"/>
  <c r="N138" i="14" s="1"/>
  <c r="E80" i="14"/>
  <c r="T80" i="14"/>
  <c r="R98" i="14"/>
  <c r="H144" i="5"/>
  <c r="L107" i="5"/>
  <c r="L100" i="5"/>
  <c r="L102" i="5"/>
  <c r="O144" i="5"/>
  <c r="N131" i="5"/>
  <c r="I138" i="5"/>
  <c r="I143" i="5" s="1"/>
  <c r="K2" i="5"/>
  <c r="J24" i="5"/>
  <c r="J46" i="5" s="1"/>
  <c r="J68" i="5" s="1"/>
  <c r="J90" i="5" s="1"/>
  <c r="J96" i="5" s="1"/>
  <c r="J112" i="5" s="1"/>
  <c r="J119" i="5" s="1"/>
  <c r="J125" i="5" s="1"/>
  <c r="J142" i="5" s="1"/>
  <c r="O107" i="5"/>
  <c r="O100" i="5"/>
  <c r="O102" i="5"/>
  <c r="Q87" i="5"/>
  <c r="P143" i="5"/>
  <c r="P144" i="5"/>
  <c r="K138" i="5"/>
  <c r="K143" i="5" s="1"/>
  <c r="G137" i="5"/>
  <c r="G138" i="5" s="1"/>
  <c r="F109" i="5"/>
  <c r="I144" i="5"/>
  <c r="M137" i="5"/>
  <c r="H137" i="5"/>
  <c r="P87" i="5"/>
  <c r="I87" i="5"/>
  <c r="Q138" i="5"/>
  <c r="Q143" i="5" s="1"/>
  <c r="N109" i="5"/>
  <c r="N87" i="5"/>
  <c r="E103" i="5"/>
  <c r="E105" i="5" s="1"/>
  <c r="E108" i="5"/>
  <c r="J100" i="5"/>
  <c r="J102" i="5" s="1"/>
  <c r="J103" i="5"/>
  <c r="J108" i="5"/>
  <c r="J109" i="5"/>
  <c r="J104" i="5"/>
  <c r="R144" i="5"/>
  <c r="T143" i="5"/>
  <c r="Q103" i="5"/>
  <c r="Q108" i="5"/>
  <c r="S107" i="5"/>
  <c r="J107" i="5"/>
  <c r="D100" i="5"/>
  <c r="D102" i="5"/>
  <c r="M107" i="5"/>
  <c r="R107" i="5"/>
  <c r="E107" i="5"/>
  <c r="T107" i="5"/>
  <c r="H87" i="5"/>
  <c r="Q136" i="5"/>
  <c r="Q131" i="5"/>
  <c r="S144" i="5"/>
  <c r="E109" i="5"/>
  <c r="E104" i="5"/>
  <c r="I109" i="5"/>
  <c r="M109" i="5"/>
  <c r="G107" i="5"/>
  <c r="G102" i="5"/>
  <c r="G100" i="5"/>
  <c r="P100" i="5"/>
  <c r="P103" i="5"/>
  <c r="P108" i="5"/>
  <c r="S104" i="5"/>
  <c r="S102" i="5"/>
  <c r="D131" i="5"/>
  <c r="F87" i="5"/>
  <c r="N108" i="5"/>
  <c r="E138" i="5"/>
  <c r="E143" i="5" s="1"/>
  <c r="L108" i="5"/>
  <c r="G108" i="5"/>
  <c r="O108" i="5"/>
  <c r="D103" i="5"/>
  <c r="O87" i="5"/>
  <c r="K108" i="5"/>
  <c r="K144" i="5"/>
  <c r="M138" i="5"/>
  <c r="M143" i="5" s="1"/>
  <c r="H138" i="5"/>
  <c r="H143" i="5" s="1"/>
  <c r="L87" i="5"/>
  <c r="F100" i="5"/>
  <c r="F104" i="5" s="1"/>
  <c r="F102" i="5"/>
  <c r="F107" i="5"/>
  <c r="M100" i="5"/>
  <c r="M102" i="5" s="1"/>
  <c r="M103" i="5"/>
  <c r="M108" i="5"/>
  <c r="T109" i="5"/>
  <c r="S109" i="5"/>
  <c r="G109" i="5"/>
  <c r="D104" i="5"/>
  <c r="K109" i="5"/>
  <c r="H109" i="5"/>
  <c r="L109" i="5"/>
  <c r="N100" i="5"/>
  <c r="N103" i="5" s="1"/>
  <c r="N107" i="5"/>
  <c r="Q105" i="5"/>
  <c r="J131" i="5"/>
  <c r="J137" i="5"/>
  <c r="J138" i="5" s="1"/>
  <c r="J143" i="5" s="1"/>
  <c r="R109" i="5"/>
  <c r="R104" i="5"/>
  <c r="P109" i="5"/>
  <c r="I107" i="5"/>
  <c r="I100" i="5"/>
  <c r="I103" i="5" s="1"/>
  <c r="Q104" i="5"/>
  <c r="Q109" i="5"/>
  <c r="R100" i="5"/>
  <c r="R102" i="5" s="1"/>
  <c r="R103" i="5"/>
  <c r="R108" i="5"/>
  <c r="H100" i="5"/>
  <c r="H102" i="5" s="1"/>
  <c r="H103" i="5"/>
  <c r="H108" i="5"/>
  <c r="N136" i="5"/>
  <c r="N138" i="5" s="1"/>
  <c r="N143" i="5" s="1"/>
  <c r="K107" i="5"/>
  <c r="K100" i="5"/>
  <c r="K104" i="5" s="1"/>
  <c r="F103" i="5"/>
  <c r="F108" i="5"/>
  <c r="D138" i="5"/>
  <c r="D143" i="5" s="1"/>
  <c r="F144" i="5"/>
  <c r="F143" i="6"/>
  <c r="E143" i="6"/>
  <c r="E144" i="6"/>
  <c r="I144" i="6"/>
  <c r="I143" i="6"/>
  <c r="N104" i="6"/>
  <c r="N102" i="6"/>
  <c r="L143" i="6"/>
  <c r="L144" i="6"/>
  <c r="N87" i="6"/>
  <c r="R87" i="6"/>
  <c r="G87" i="6"/>
  <c r="I87" i="6"/>
  <c r="E100" i="6"/>
  <c r="E104" i="6" s="1"/>
  <c r="E107" i="6"/>
  <c r="K108" i="6"/>
  <c r="K103" i="6"/>
  <c r="S100" i="6"/>
  <c r="S102" i="6" s="1"/>
  <c r="S105" i="6" s="1"/>
  <c r="S107" i="6"/>
  <c r="M108" i="6"/>
  <c r="K109" i="6"/>
  <c r="D103" i="6"/>
  <c r="T108" i="6"/>
  <c r="K100" i="6"/>
  <c r="K102" i="6" s="1"/>
  <c r="J143" i="6"/>
  <c r="P87" i="6"/>
  <c r="J107" i="6"/>
  <c r="P107" i="6"/>
  <c r="L107" i="6"/>
  <c r="R107" i="6"/>
  <c r="H107" i="6"/>
  <c r="D100" i="6"/>
  <c r="D102" i="6" s="1"/>
  <c r="D105" i="6" s="1"/>
  <c r="I107" i="6"/>
  <c r="R100" i="6"/>
  <c r="R108" i="6"/>
  <c r="R103" i="6"/>
  <c r="O109" i="6"/>
  <c r="I109" i="6"/>
  <c r="I104" i="6"/>
  <c r="T109" i="6"/>
  <c r="O103" i="6"/>
  <c r="O108" i="6"/>
  <c r="N103" i="6"/>
  <c r="N108" i="6"/>
  <c r="N109" i="6"/>
  <c r="D104" i="6"/>
  <c r="J109" i="6"/>
  <c r="M109" i="6"/>
  <c r="Q87" i="6"/>
  <c r="Q103" i="6"/>
  <c r="Q108" i="6"/>
  <c r="G2" i="6"/>
  <c r="F24" i="6"/>
  <c r="F46" i="6" s="1"/>
  <c r="F68" i="6" s="1"/>
  <c r="F90" i="6" s="1"/>
  <c r="F96" i="6" s="1"/>
  <c r="F112" i="6" s="1"/>
  <c r="F119" i="6" s="1"/>
  <c r="F125" i="6" s="1"/>
  <c r="F142" i="6" s="1"/>
  <c r="O107" i="6"/>
  <c r="O100" i="6"/>
  <c r="O104" i="6" s="1"/>
  <c r="J108" i="6"/>
  <c r="J100" i="6"/>
  <c r="J103" i="6" s="1"/>
  <c r="Q131" i="6"/>
  <c r="Q144" i="6" s="1"/>
  <c r="R143" i="6"/>
  <c r="R144" i="6"/>
  <c r="R109" i="6"/>
  <c r="M107" i="6"/>
  <c r="M100" i="6"/>
  <c r="M104" i="6" s="1"/>
  <c r="H108" i="6"/>
  <c r="H100" i="6"/>
  <c r="H102" i="6" s="1"/>
  <c r="G104" i="6"/>
  <c r="G109" i="6"/>
  <c r="S104" i="6"/>
  <c r="S109" i="6"/>
  <c r="Q104" i="6"/>
  <c r="Q109" i="6"/>
  <c r="L109" i="6"/>
  <c r="L104" i="6"/>
  <c r="L87" i="6"/>
  <c r="F107" i="6"/>
  <c r="F100" i="6"/>
  <c r="F103" i="6" s="1"/>
  <c r="F102" i="6"/>
  <c r="L108" i="6"/>
  <c r="L100" i="6"/>
  <c r="L102" i="6" s="1"/>
  <c r="L103" i="6"/>
  <c r="I100" i="6"/>
  <c r="F104" i="6"/>
  <c r="F109" i="6"/>
  <c r="H109" i="6"/>
  <c r="F108" i="6"/>
  <c r="G100" i="6"/>
  <c r="G102" i="6"/>
  <c r="G107" i="6"/>
  <c r="E109" i="6"/>
  <c r="N144" i="6"/>
  <c r="H144" i="6"/>
  <c r="F87" i="6"/>
  <c r="E108" i="6"/>
  <c r="T100" i="6"/>
  <c r="T102" i="6" s="1"/>
  <c r="Q107" i="6"/>
  <c r="Q100" i="6"/>
  <c r="Q102" i="6"/>
  <c r="G108" i="6"/>
  <c r="G103" i="6"/>
  <c r="S103" i="6"/>
  <c r="S108" i="6"/>
  <c r="J87" i="6"/>
  <c r="K107" i="6"/>
  <c r="G144" i="6"/>
  <c r="N107" i="6"/>
  <c r="K144" i="6"/>
  <c r="O144" i="6"/>
  <c r="T144" i="6"/>
  <c r="J143" i="9"/>
  <c r="J144" i="9"/>
  <c r="G87" i="9"/>
  <c r="H87" i="9"/>
  <c r="P108" i="9"/>
  <c r="D136" i="9"/>
  <c r="D138" i="9" s="1"/>
  <c r="D131" i="9"/>
  <c r="D144" i="9" s="1"/>
  <c r="T136" i="9"/>
  <c r="T138" i="9" s="1"/>
  <c r="T143" i="9" s="1"/>
  <c r="T131" i="9"/>
  <c r="L87" i="9"/>
  <c r="O104" i="9"/>
  <c r="O102" i="9"/>
  <c r="E100" i="9"/>
  <c r="E103" i="9" s="1"/>
  <c r="E107" i="9"/>
  <c r="E102" i="9"/>
  <c r="E105" i="9" s="1"/>
  <c r="N87" i="9"/>
  <c r="J87" i="9"/>
  <c r="H107" i="9"/>
  <c r="H100" i="9"/>
  <c r="H102" i="9" s="1"/>
  <c r="K108" i="9"/>
  <c r="K103" i="9"/>
  <c r="F103" i="9"/>
  <c r="F108" i="9"/>
  <c r="N108" i="9"/>
  <c r="N103" i="9"/>
  <c r="H109" i="9"/>
  <c r="P109" i="9"/>
  <c r="E109" i="9"/>
  <c r="E104" i="9"/>
  <c r="L107" i="9"/>
  <c r="L100" i="9"/>
  <c r="L104" i="9" s="1"/>
  <c r="L102" i="9"/>
  <c r="M108" i="9"/>
  <c r="T87" i="9"/>
  <c r="O107" i="9"/>
  <c r="H144" i="9"/>
  <c r="Q144" i="9"/>
  <c r="K144" i="9"/>
  <c r="H2" i="9"/>
  <c r="G24" i="9"/>
  <c r="G46" i="9" s="1"/>
  <c r="G68" i="9" s="1"/>
  <c r="G90" i="9" s="1"/>
  <c r="G96" i="9" s="1"/>
  <c r="G112" i="9" s="1"/>
  <c r="G119" i="9" s="1"/>
  <c r="G125" i="9" s="1"/>
  <c r="G142" i="9" s="1"/>
  <c r="N100" i="9"/>
  <c r="N104" i="9" s="1"/>
  <c r="N107" i="9"/>
  <c r="N102" i="9"/>
  <c r="N105" i="9" s="1"/>
  <c r="E108" i="9"/>
  <c r="I108" i="9"/>
  <c r="Q108" i="9"/>
  <c r="S103" i="9"/>
  <c r="S108" i="9"/>
  <c r="J108" i="9"/>
  <c r="J100" i="9"/>
  <c r="J102" i="9" s="1"/>
  <c r="R108" i="9"/>
  <c r="R100" i="9"/>
  <c r="R102" i="9" s="1"/>
  <c r="R103" i="9"/>
  <c r="L109" i="9"/>
  <c r="G109" i="9"/>
  <c r="F109" i="9"/>
  <c r="R109" i="9"/>
  <c r="R104" i="9"/>
  <c r="O87" i="9"/>
  <c r="P107" i="9"/>
  <c r="P100" i="9"/>
  <c r="P103" i="9" s="1"/>
  <c r="P102" i="9"/>
  <c r="T107" i="9"/>
  <c r="T100" i="9"/>
  <c r="T104" i="9" s="1"/>
  <c r="K87" i="9"/>
  <c r="P87" i="9"/>
  <c r="I103" i="9"/>
  <c r="I102" i="9"/>
  <c r="I105" i="9" s="1"/>
  <c r="M144" i="9"/>
  <c r="S144" i="9"/>
  <c r="S143" i="9"/>
  <c r="M100" i="9"/>
  <c r="M103" i="9" s="1"/>
  <c r="M107" i="9"/>
  <c r="R107" i="9"/>
  <c r="D100" i="9"/>
  <c r="D104" i="9" s="1"/>
  <c r="D102" i="9"/>
  <c r="I107" i="9"/>
  <c r="Q107" i="9"/>
  <c r="J107" i="9"/>
  <c r="H103" i="9"/>
  <c r="H108" i="9"/>
  <c r="G108" i="9"/>
  <c r="G100" i="9"/>
  <c r="G102" i="9" s="1"/>
  <c r="J109" i="9"/>
  <c r="M109" i="9"/>
  <c r="M104" i="9"/>
  <c r="R87" i="9"/>
  <c r="K107" i="9"/>
  <c r="F100" i="9"/>
  <c r="F104" i="9" s="1"/>
  <c r="F107" i="9"/>
  <c r="S100" i="9"/>
  <c r="F87" i="9"/>
  <c r="M87" i="9"/>
  <c r="Q87" i="9"/>
  <c r="L108" i="9"/>
  <c r="L103" i="9"/>
  <c r="T108" i="9"/>
  <c r="O108" i="9"/>
  <c r="O103" i="9"/>
  <c r="P131" i="9"/>
  <c r="P144" i="9" s="1"/>
  <c r="P136" i="9"/>
  <c r="P138" i="9" s="1"/>
  <c r="G137" i="9"/>
  <c r="G138" i="9" s="1"/>
  <c r="G131" i="9"/>
  <c r="G144" i="9" s="1"/>
  <c r="I109" i="9"/>
  <c r="I104" i="9"/>
  <c r="I144" i="9"/>
  <c r="K109" i="9"/>
  <c r="K104" i="9"/>
  <c r="K105" i="9" s="1"/>
  <c r="G107" i="9"/>
  <c r="S87" i="9"/>
  <c r="R144" i="9"/>
  <c r="E87" i="9"/>
  <c r="L144" i="9"/>
  <c r="P105" i="10"/>
  <c r="M105" i="10"/>
  <c r="T105" i="10"/>
  <c r="O105" i="10"/>
  <c r="E105" i="10"/>
  <c r="L105" i="10"/>
  <c r="I105" i="10"/>
  <c r="Q105" i="10"/>
  <c r="G24" i="10"/>
  <c r="G46" i="10" s="1"/>
  <c r="G68" i="10" s="1"/>
  <c r="G90" i="10" s="1"/>
  <c r="G96" i="10" s="1"/>
  <c r="G112" i="10" s="1"/>
  <c r="G119" i="10" s="1"/>
  <c r="G125" i="10" s="1"/>
  <c r="G142" i="10" s="1"/>
  <c r="H2" i="10"/>
  <c r="K143" i="11"/>
  <c r="K144" i="11"/>
  <c r="F100" i="11"/>
  <c r="F103" i="11" s="1"/>
  <c r="F107" i="11"/>
  <c r="J100" i="11"/>
  <c r="J104" i="11" s="1"/>
  <c r="J102" i="11"/>
  <c r="J107" i="11"/>
  <c r="E107" i="11"/>
  <c r="E100" i="11"/>
  <c r="R144" i="11"/>
  <c r="Q100" i="11"/>
  <c r="Q103" i="11" s="1"/>
  <c r="Q107" i="11"/>
  <c r="Q102" i="11"/>
  <c r="Q105" i="11" s="1"/>
  <c r="P136" i="11"/>
  <c r="P138" i="11" s="1"/>
  <c r="P131" i="11"/>
  <c r="P144" i="11" s="1"/>
  <c r="O137" i="11"/>
  <c r="O138" i="11" s="1"/>
  <c r="O143" i="11" s="1"/>
  <c r="O131" i="11"/>
  <c r="G131" i="11"/>
  <c r="G136" i="11"/>
  <c r="G138" i="11" s="1"/>
  <c r="G143" i="11" s="1"/>
  <c r="M102" i="11"/>
  <c r="M107" i="11"/>
  <c r="M100" i="11"/>
  <c r="M103" i="11" s="1"/>
  <c r="D131" i="11"/>
  <c r="D136" i="11"/>
  <c r="D138" i="11" s="1"/>
  <c r="D143" i="11" s="1"/>
  <c r="F109" i="11"/>
  <c r="Q131" i="11"/>
  <c r="Q144" i="11" s="1"/>
  <c r="N144" i="11"/>
  <c r="I87" i="11"/>
  <c r="S87" i="11"/>
  <c r="O87" i="11"/>
  <c r="F87" i="11"/>
  <c r="N107" i="11"/>
  <c r="N100" i="11"/>
  <c r="O108" i="11"/>
  <c r="O100" i="11"/>
  <c r="O102" i="11" s="1"/>
  <c r="E137" i="11"/>
  <c r="E138" i="11" s="1"/>
  <c r="E143" i="11" s="1"/>
  <c r="T131" i="11"/>
  <c r="T144" i="11" s="1"/>
  <c r="T137" i="11"/>
  <c r="T138" i="11" s="1"/>
  <c r="O109" i="11"/>
  <c r="O104" i="11"/>
  <c r="Q109" i="11"/>
  <c r="Q104" i="11"/>
  <c r="G108" i="11"/>
  <c r="G100" i="11"/>
  <c r="G102" i="11" s="1"/>
  <c r="G103" i="11"/>
  <c r="M108" i="11"/>
  <c r="Q108" i="11"/>
  <c r="D100" i="11"/>
  <c r="D103" i="11"/>
  <c r="F108" i="11"/>
  <c r="E108" i="11"/>
  <c r="T108" i="11"/>
  <c r="T103" i="11"/>
  <c r="L102" i="11"/>
  <c r="L104" i="11"/>
  <c r="G87" i="11"/>
  <c r="H144" i="11"/>
  <c r="H87" i="11"/>
  <c r="K87" i="11"/>
  <c r="I143" i="11"/>
  <c r="P103" i="11"/>
  <c r="P105" i="11" s="1"/>
  <c r="P108" i="11"/>
  <c r="P104" i="11"/>
  <c r="P109" i="11"/>
  <c r="T107" i="11"/>
  <c r="T100" i="11"/>
  <c r="T104" i="11" s="1"/>
  <c r="S100" i="11"/>
  <c r="S102" i="11" s="1"/>
  <c r="S107" i="11"/>
  <c r="M109" i="11"/>
  <c r="M104" i="11"/>
  <c r="O24" i="11"/>
  <c r="O46" i="11" s="1"/>
  <c r="O68" i="11" s="1"/>
  <c r="O90" i="11" s="1"/>
  <c r="O96" i="11" s="1"/>
  <c r="O112" i="11" s="1"/>
  <c r="O119" i="11" s="1"/>
  <c r="O125" i="11" s="1"/>
  <c r="O142" i="11" s="1"/>
  <c r="P2" i="11"/>
  <c r="I108" i="11"/>
  <c r="I100" i="11"/>
  <c r="I103" i="11" s="1"/>
  <c r="R103" i="11"/>
  <c r="R108" i="11"/>
  <c r="R104" i="11"/>
  <c r="R105" i="11" s="1"/>
  <c r="R109" i="11"/>
  <c r="G109" i="11"/>
  <c r="J87" i="11"/>
  <c r="L87" i="11"/>
  <c r="R87" i="11"/>
  <c r="Q87" i="11"/>
  <c r="K108" i="11"/>
  <c r="K100" i="11"/>
  <c r="K103" i="11"/>
  <c r="J103" i="11"/>
  <c r="J108" i="11"/>
  <c r="F144" i="11"/>
  <c r="M87" i="11"/>
  <c r="E87" i="11"/>
  <c r="M143" i="11"/>
  <c r="P87" i="11"/>
  <c r="N87" i="11"/>
  <c r="R77" i="14"/>
  <c r="N81" i="14"/>
  <c r="P77" i="14"/>
  <c r="E81" i="14"/>
  <c r="M77" i="14"/>
  <c r="E77" i="14"/>
  <c r="P129" i="14"/>
  <c r="P137" i="14" s="1"/>
  <c r="H77" i="14"/>
  <c r="M72" i="14"/>
  <c r="H97" i="14"/>
  <c r="G81" i="14"/>
  <c r="S77" i="14"/>
  <c r="H69" i="14"/>
  <c r="R72" i="14"/>
  <c r="T72" i="14"/>
  <c r="J83" i="14"/>
  <c r="K99" i="14"/>
  <c r="K77" i="14"/>
  <c r="K134" i="14"/>
  <c r="D65" i="14"/>
  <c r="N77" i="14"/>
  <c r="G77" i="14"/>
  <c r="G74" i="14"/>
  <c r="T81" i="14"/>
  <c r="P85" i="14"/>
  <c r="K130" i="14"/>
  <c r="I84" i="14"/>
  <c r="I135" i="14"/>
  <c r="O134" i="14"/>
  <c r="O78" i="14"/>
  <c r="O98" i="14"/>
  <c r="O100" i="14" s="1"/>
  <c r="O103" i="14" s="1"/>
  <c r="T98" i="14"/>
  <c r="I99" i="14"/>
  <c r="I109" i="14" s="1"/>
  <c r="F83" i="14"/>
  <c r="P98" i="14"/>
  <c r="P100" i="14" s="1"/>
  <c r="P103" i="14" s="1"/>
  <c r="R71" i="14"/>
  <c r="Q65" i="14"/>
  <c r="L81" i="14"/>
  <c r="P81" i="14"/>
  <c r="D98" i="14"/>
  <c r="E72" i="14"/>
  <c r="S81" i="14"/>
  <c r="F81" i="14"/>
  <c r="G72" i="14"/>
  <c r="N72" i="14"/>
  <c r="H72" i="14"/>
  <c r="P72" i="14"/>
  <c r="M81" i="14"/>
  <c r="H81" i="14"/>
  <c r="O81" i="14"/>
  <c r="S72" i="14"/>
  <c r="L72" i="14"/>
  <c r="J72" i="14"/>
  <c r="I72" i="14"/>
  <c r="T85" i="14"/>
  <c r="J81" i="14"/>
  <c r="I81" i="14"/>
  <c r="Q72" i="14"/>
  <c r="D97" i="14"/>
  <c r="O107" i="14" s="1"/>
  <c r="K81" i="14"/>
  <c r="O72" i="14"/>
  <c r="F72" i="14"/>
  <c r="K65" i="14"/>
  <c r="K87" i="14" s="1"/>
  <c r="H99" i="14"/>
  <c r="H109" i="14" s="1"/>
  <c r="S99" i="14"/>
  <c r="J79" i="14"/>
  <c r="L120" i="14"/>
  <c r="K98" i="14"/>
  <c r="N97" i="14"/>
  <c r="L85" i="14"/>
  <c r="L77" i="14"/>
  <c r="L99" i="14"/>
  <c r="M65" i="14"/>
  <c r="H98" i="14"/>
  <c r="S65" i="14"/>
  <c r="S87" i="14" s="1"/>
  <c r="N98" i="14"/>
  <c r="Q84" i="14"/>
  <c r="G82" i="14"/>
  <c r="S134" i="14"/>
  <c r="T77" i="14"/>
  <c r="Q99" i="14"/>
  <c r="Q100" i="14" s="1"/>
  <c r="J98" i="14"/>
  <c r="J108" i="14" s="1"/>
  <c r="J97" i="14"/>
  <c r="G65" i="14"/>
  <c r="G87" i="14" s="1"/>
  <c r="J65" i="14"/>
  <c r="R83" i="14"/>
  <c r="J127" i="14"/>
  <c r="J137" i="14" s="1"/>
  <c r="J138" i="14" s="1"/>
  <c r="K82" i="14"/>
  <c r="G99" i="14"/>
  <c r="G100" i="14" s="1"/>
  <c r="G103" i="14" s="1"/>
  <c r="R99" i="14"/>
  <c r="R100" i="14" s="1"/>
  <c r="R104" i="14" s="1"/>
  <c r="S70" i="14"/>
  <c r="R65" i="14"/>
  <c r="R87" i="14" s="1"/>
  <c r="I65" i="14"/>
  <c r="O70" i="14"/>
  <c r="T99" i="14"/>
  <c r="T100" i="14" s="1"/>
  <c r="T104" i="14" s="1"/>
  <c r="T120" i="14"/>
  <c r="D93" i="14"/>
  <c r="L65" i="14"/>
  <c r="H137" i="14"/>
  <c r="H138" i="14" s="1"/>
  <c r="F98" i="14"/>
  <c r="E98" i="14"/>
  <c r="E108" i="14" s="1"/>
  <c r="L69" i="14"/>
  <c r="H65" i="14"/>
  <c r="H87" i="14" s="1"/>
  <c r="I73" i="14"/>
  <c r="E65" i="14"/>
  <c r="E87" i="14" s="1"/>
  <c r="F65" i="14"/>
  <c r="P65" i="14"/>
  <c r="P87" i="14" s="1"/>
  <c r="I137" i="14"/>
  <c r="Q137" i="14"/>
  <c r="T69" i="14"/>
  <c r="E137" i="14"/>
  <c r="T137" i="14"/>
  <c r="M98" i="14"/>
  <c r="T65" i="14"/>
  <c r="T87" i="14" s="1"/>
  <c r="O137" i="14"/>
  <c r="G137" i="14"/>
  <c r="L137" i="14"/>
  <c r="P73" i="14"/>
  <c r="R137" i="14"/>
  <c r="R138" i="14" s="1"/>
  <c r="S137" i="14"/>
  <c r="K137" i="14"/>
  <c r="Q73" i="14"/>
  <c r="N65" i="14"/>
  <c r="N87" i="14" s="1"/>
  <c r="F137" i="14"/>
  <c r="P120" i="14"/>
  <c r="M137" i="14"/>
  <c r="Q131" i="14"/>
  <c r="E109" i="14"/>
  <c r="L131" i="14"/>
  <c r="E107" i="14"/>
  <c r="O109" i="14"/>
  <c r="K109" i="14"/>
  <c r="F109" i="14"/>
  <c r="E131" i="14"/>
  <c r="R107" i="14"/>
  <c r="O87" i="14"/>
  <c r="D131" i="14"/>
  <c r="Q136" i="14"/>
  <c r="Q138" i="14" s="1"/>
  <c r="I100" i="14"/>
  <c r="I103" i="14" s="1"/>
  <c r="F87" i="14"/>
  <c r="S109" i="14"/>
  <c r="O131" i="14"/>
  <c r="P136" i="14"/>
  <c r="R131" i="14"/>
  <c r="M109" i="14"/>
  <c r="F138" i="14"/>
  <c r="T131" i="14"/>
  <c r="S131" i="14"/>
  <c r="D136" i="14"/>
  <c r="D138" i="14" s="1"/>
  <c r="J109" i="14"/>
  <c r="F131" i="14"/>
  <c r="S136" i="14"/>
  <c r="G138" i="14"/>
  <c r="S100" i="14"/>
  <c r="S103" i="14" s="1"/>
  <c r="K107" i="14"/>
  <c r="K100" i="14"/>
  <c r="K103" i="14" s="1"/>
  <c r="I131" i="14"/>
  <c r="L87" i="14"/>
  <c r="Q109" i="14"/>
  <c r="M131" i="14"/>
  <c r="F100" i="14"/>
  <c r="F104" i="14" s="1"/>
  <c r="P109" i="14"/>
  <c r="L109" i="14"/>
  <c r="H131" i="14"/>
  <c r="M136" i="14"/>
  <c r="E136" i="14"/>
  <c r="E138" i="14" s="1"/>
  <c r="E143" i="14" s="1"/>
  <c r="M100" i="14"/>
  <c r="M104" i="14" s="1"/>
  <c r="K131" i="14"/>
  <c r="G131" i="14"/>
  <c r="T136" i="14"/>
  <c r="L136" i="14"/>
  <c r="L138" i="14" s="1"/>
  <c r="T108" i="14"/>
  <c r="L100" i="14"/>
  <c r="L104" i="14" s="1"/>
  <c r="Q87" i="14"/>
  <c r="N109" i="14"/>
  <c r="H24" i="14"/>
  <c r="H46" i="14" s="1"/>
  <c r="H68" i="14" s="1"/>
  <c r="H90" i="14" s="1"/>
  <c r="H96" i="14" s="1"/>
  <c r="H112" i="14" s="1"/>
  <c r="H119" i="14" s="1"/>
  <c r="H125" i="14" s="1"/>
  <c r="H142" i="14" s="1"/>
  <c r="I2" i="14"/>
  <c r="H107" i="14" l="1"/>
  <c r="I107" i="14"/>
  <c r="P131" i="14"/>
  <c r="N131" i="14"/>
  <c r="N144" i="14" s="1"/>
  <c r="F107" i="14"/>
  <c r="S107" i="14"/>
  <c r="Q107" i="14"/>
  <c r="T109" i="14"/>
  <c r="G107" i="14"/>
  <c r="K138" i="14"/>
  <c r="O108" i="14"/>
  <c r="T107" i="14"/>
  <c r="M107" i="14"/>
  <c r="P107" i="14"/>
  <c r="G143" i="5"/>
  <c r="G144" i="5"/>
  <c r="F105" i="5"/>
  <c r="G105" i="5"/>
  <c r="I104" i="5"/>
  <c r="D105" i="5"/>
  <c r="K102" i="5"/>
  <c r="R105" i="5"/>
  <c r="I102" i="5"/>
  <c r="I105" i="5" s="1"/>
  <c r="N102" i="5"/>
  <c r="H104" i="5"/>
  <c r="D144" i="5"/>
  <c r="Q144" i="5"/>
  <c r="J105" i="5"/>
  <c r="N104" i="5"/>
  <c r="E144" i="5"/>
  <c r="L2" i="5"/>
  <c r="K24" i="5"/>
  <c r="K46" i="5" s="1"/>
  <c r="K68" i="5" s="1"/>
  <c r="K90" i="5" s="1"/>
  <c r="K96" i="5" s="1"/>
  <c r="K112" i="5" s="1"/>
  <c r="K119" i="5" s="1"/>
  <c r="K125" i="5" s="1"/>
  <c r="K142" i="5" s="1"/>
  <c r="L105" i="5"/>
  <c r="H105" i="5"/>
  <c r="K103" i="5"/>
  <c r="S105" i="5"/>
  <c r="P104" i="5"/>
  <c r="P102" i="5"/>
  <c r="M104" i="5"/>
  <c r="M105" i="5" s="1"/>
  <c r="O103" i="5"/>
  <c r="O105" i="5" s="1"/>
  <c r="O104" i="5"/>
  <c r="L103" i="5"/>
  <c r="L104" i="5"/>
  <c r="J144" i="5"/>
  <c r="G103" i="5"/>
  <c r="G104" i="5"/>
  <c r="N144" i="5"/>
  <c r="M144" i="5"/>
  <c r="G105" i="6"/>
  <c r="I102" i="6"/>
  <c r="I105" i="6" s="1"/>
  <c r="I103" i="6"/>
  <c r="L105" i="6"/>
  <c r="O102" i="6"/>
  <c r="O105" i="6" s="1"/>
  <c r="M103" i="6"/>
  <c r="E102" i="6"/>
  <c r="N105" i="6"/>
  <c r="Q143" i="6"/>
  <c r="J102" i="6"/>
  <c r="J105" i="6" s="1"/>
  <c r="J104" i="6"/>
  <c r="K104" i="6"/>
  <c r="K105" i="6" s="1"/>
  <c r="F105" i="6"/>
  <c r="M102" i="6"/>
  <c r="Q105" i="6"/>
  <c r="E103" i="6"/>
  <c r="H104" i="6"/>
  <c r="H103" i="6"/>
  <c r="H105" i="6" s="1"/>
  <c r="H2" i="6"/>
  <c r="G24" i="6"/>
  <c r="G46" i="6" s="1"/>
  <c r="G68" i="6" s="1"/>
  <c r="G90" i="6" s="1"/>
  <c r="G96" i="6" s="1"/>
  <c r="G112" i="6" s="1"/>
  <c r="G119" i="6" s="1"/>
  <c r="G125" i="6" s="1"/>
  <c r="G142" i="6" s="1"/>
  <c r="T104" i="6"/>
  <c r="R102" i="6"/>
  <c r="R104" i="6"/>
  <c r="T103" i="6"/>
  <c r="T105" i="6" s="1"/>
  <c r="H105" i="9"/>
  <c r="G103" i="9"/>
  <c r="G105" i="9" s="1"/>
  <c r="G104" i="9"/>
  <c r="R105" i="9"/>
  <c r="P104" i="9"/>
  <c r="D143" i="9"/>
  <c r="G143" i="9"/>
  <c r="S104" i="9"/>
  <c r="S102" i="9"/>
  <c r="S105" i="9" s="1"/>
  <c r="J104" i="9"/>
  <c r="T102" i="9"/>
  <c r="D103" i="9"/>
  <c r="D105" i="9" s="1"/>
  <c r="T144" i="9"/>
  <c r="P105" i="9"/>
  <c r="H24" i="9"/>
  <c r="H46" i="9" s="1"/>
  <c r="H68" i="9" s="1"/>
  <c r="H90" i="9" s="1"/>
  <c r="H96" i="9" s="1"/>
  <c r="H112" i="9" s="1"/>
  <c r="H119" i="9" s="1"/>
  <c r="H125" i="9" s="1"/>
  <c r="H142" i="9" s="1"/>
  <c r="I2" i="9"/>
  <c r="L105" i="9"/>
  <c r="P143" i="9"/>
  <c r="T103" i="9"/>
  <c r="F102" i="9"/>
  <c r="F105" i="9" s="1"/>
  <c r="M102" i="9"/>
  <c r="M105" i="9" s="1"/>
  <c r="J103" i="9"/>
  <c r="J105" i="9" s="1"/>
  <c r="H104" i="9"/>
  <c r="O105" i="9"/>
  <c r="H24" i="10"/>
  <c r="H46" i="10" s="1"/>
  <c r="H68" i="10" s="1"/>
  <c r="H90" i="10" s="1"/>
  <c r="H96" i="10" s="1"/>
  <c r="H112" i="10" s="1"/>
  <c r="H119" i="10" s="1"/>
  <c r="H125" i="10" s="1"/>
  <c r="H142" i="10" s="1"/>
  <c r="I2" i="10"/>
  <c r="G105" i="11"/>
  <c r="N103" i="11"/>
  <c r="N104" i="11"/>
  <c r="G104" i="11"/>
  <c r="G144" i="11"/>
  <c r="D104" i="11"/>
  <c r="D102" i="11"/>
  <c r="D105" i="11" s="1"/>
  <c r="K104" i="11"/>
  <c r="K102" i="11"/>
  <c r="K105" i="11" s="1"/>
  <c r="Q143" i="11"/>
  <c r="Q2" i="11"/>
  <c r="P24" i="11"/>
  <c r="P46" i="11" s="1"/>
  <c r="P68" i="11" s="1"/>
  <c r="P90" i="11" s="1"/>
  <c r="P96" i="11" s="1"/>
  <c r="P112" i="11" s="1"/>
  <c r="P119" i="11" s="1"/>
  <c r="P125" i="11" s="1"/>
  <c r="P142" i="11" s="1"/>
  <c r="T102" i="11"/>
  <c r="T105" i="11" s="1"/>
  <c r="L105" i="11"/>
  <c r="T143" i="11"/>
  <c r="O103" i="11"/>
  <c r="O105" i="11" s="1"/>
  <c r="N102" i="11"/>
  <c r="N105" i="11" s="1"/>
  <c r="F104" i="11"/>
  <c r="P143" i="11"/>
  <c r="F102" i="11"/>
  <c r="F105" i="11" s="1"/>
  <c r="I102" i="11"/>
  <c r="I105" i="11" s="1"/>
  <c r="I104" i="11"/>
  <c r="M105" i="11"/>
  <c r="O144" i="11"/>
  <c r="E103" i="11"/>
  <c r="E104" i="11"/>
  <c r="J105" i="11"/>
  <c r="E144" i="11"/>
  <c r="S104" i="11"/>
  <c r="S105" i="11" s="1"/>
  <c r="S103" i="11"/>
  <c r="D144" i="11"/>
  <c r="E102" i="11"/>
  <c r="D143" i="14"/>
  <c r="H100" i="14"/>
  <c r="H104" i="14" s="1"/>
  <c r="G108" i="14"/>
  <c r="D100" i="14"/>
  <c r="D103" i="14" s="1"/>
  <c r="R108" i="14"/>
  <c r="L108" i="14"/>
  <c r="P138" i="14"/>
  <c r="O138" i="14"/>
  <c r="I87" i="14"/>
  <c r="J87" i="14"/>
  <c r="M87" i="14"/>
  <c r="Q143" i="14"/>
  <c r="I108" i="14"/>
  <c r="N108" i="14"/>
  <c r="H108" i="14"/>
  <c r="S108" i="14"/>
  <c r="F108" i="14"/>
  <c r="P108" i="14"/>
  <c r="Q108" i="14"/>
  <c r="M108" i="14"/>
  <c r="K108" i="14"/>
  <c r="N107" i="14"/>
  <c r="S102" i="14"/>
  <c r="L107" i="14"/>
  <c r="J107" i="14"/>
  <c r="N100" i="14"/>
  <c r="N102" i="14" s="1"/>
  <c r="R109" i="14"/>
  <c r="I138" i="14"/>
  <c r="Q102" i="14"/>
  <c r="Q104" i="14"/>
  <c r="L143" i="14"/>
  <c r="G109" i="14"/>
  <c r="E100" i="14"/>
  <c r="E102" i="14" s="1"/>
  <c r="M138" i="14"/>
  <c r="M144" i="14" s="1"/>
  <c r="J100" i="14"/>
  <c r="J103" i="14" s="1"/>
  <c r="J131" i="14"/>
  <c r="J144" i="14" s="1"/>
  <c r="S138" i="14"/>
  <c r="S143" i="14" s="1"/>
  <c r="T138" i="14"/>
  <c r="T143" i="14" s="1"/>
  <c r="P104" i="14"/>
  <c r="F144" i="14"/>
  <c r="P143" i="14"/>
  <c r="K144" i="14"/>
  <c r="M102" i="14"/>
  <c r="K102" i="14"/>
  <c r="O102" i="14"/>
  <c r="T103" i="14"/>
  <c r="I143" i="14"/>
  <c r="R143" i="14"/>
  <c r="T102" i="14"/>
  <c r="H144" i="14"/>
  <c r="R103" i="14"/>
  <c r="G104" i="14"/>
  <c r="M103" i="14"/>
  <c r="O144" i="14"/>
  <c r="G144" i="14"/>
  <c r="S104" i="14"/>
  <c r="R102" i="14"/>
  <c r="I24" i="14"/>
  <c r="I46" i="14" s="1"/>
  <c r="I68" i="14" s="1"/>
  <c r="I90" i="14" s="1"/>
  <c r="I96" i="14" s="1"/>
  <c r="I112" i="14" s="1"/>
  <c r="I119" i="14" s="1"/>
  <c r="I125" i="14" s="1"/>
  <c r="I142" i="14" s="1"/>
  <c r="J2" i="14"/>
  <c r="H143" i="14"/>
  <c r="F102" i="14"/>
  <c r="G143" i="14"/>
  <c r="F143" i="14"/>
  <c r="P102" i="14"/>
  <c r="L103" i="14"/>
  <c r="I102" i="14"/>
  <c r="D144" i="14"/>
  <c r="F103" i="14"/>
  <c r="I104" i="14"/>
  <c r="K143" i="14"/>
  <c r="K104" i="14"/>
  <c r="L144" i="14"/>
  <c r="O143" i="14"/>
  <c r="E144" i="14"/>
  <c r="Q103" i="14"/>
  <c r="Q144" i="14"/>
  <c r="L102" i="14"/>
  <c r="I144" i="14"/>
  <c r="R144" i="14"/>
  <c r="P144" i="14"/>
  <c r="G102" i="14"/>
  <c r="O104" i="14"/>
  <c r="H102" i="14" l="1"/>
  <c r="M143" i="14"/>
  <c r="N143" i="14"/>
  <c r="K105" i="5"/>
  <c r="P105" i="5"/>
  <c r="M2" i="5"/>
  <c r="L24" i="5"/>
  <c r="L46" i="5" s="1"/>
  <c r="L68" i="5" s="1"/>
  <c r="L90" i="5" s="1"/>
  <c r="L96" i="5" s="1"/>
  <c r="L112" i="5" s="1"/>
  <c r="L119" i="5" s="1"/>
  <c r="L125" i="5" s="1"/>
  <c r="L142" i="5" s="1"/>
  <c r="N105" i="5"/>
  <c r="I2" i="6"/>
  <c r="H24" i="6"/>
  <c r="H46" i="6" s="1"/>
  <c r="H68" i="6" s="1"/>
  <c r="H90" i="6" s="1"/>
  <c r="H96" i="6" s="1"/>
  <c r="H112" i="6" s="1"/>
  <c r="H119" i="6" s="1"/>
  <c r="H125" i="6" s="1"/>
  <c r="H142" i="6" s="1"/>
  <c r="M105" i="6"/>
  <c r="E105" i="6"/>
  <c r="R105" i="6"/>
  <c r="J2" i="9"/>
  <c r="I24" i="9"/>
  <c r="I46" i="9" s="1"/>
  <c r="I68" i="9" s="1"/>
  <c r="I90" i="9" s="1"/>
  <c r="I96" i="9" s="1"/>
  <c r="I112" i="9" s="1"/>
  <c r="I119" i="9" s="1"/>
  <c r="I125" i="9" s="1"/>
  <c r="I142" i="9" s="1"/>
  <c r="T105" i="9"/>
  <c r="J2" i="10"/>
  <c r="I24" i="10"/>
  <c r="I46" i="10" s="1"/>
  <c r="I68" i="10" s="1"/>
  <c r="I90" i="10" s="1"/>
  <c r="I96" i="10" s="1"/>
  <c r="I112" i="10" s="1"/>
  <c r="I119" i="10" s="1"/>
  <c r="I125" i="10" s="1"/>
  <c r="I142" i="10" s="1"/>
  <c r="E105" i="11"/>
  <c r="R2" i="11"/>
  <c r="Q24" i="11"/>
  <c r="Q46" i="11" s="1"/>
  <c r="Q68" i="11" s="1"/>
  <c r="Q90" i="11" s="1"/>
  <c r="Q96" i="11" s="1"/>
  <c r="Q112" i="11" s="1"/>
  <c r="Q119" i="11" s="1"/>
  <c r="Q125" i="11" s="1"/>
  <c r="Q142" i="11" s="1"/>
  <c r="H103" i="14"/>
  <c r="D102" i="14"/>
  <c r="D104" i="14"/>
  <c r="S105" i="14"/>
  <c r="N103" i="14"/>
  <c r="T105" i="14"/>
  <c r="N104" i="14"/>
  <c r="T144" i="14"/>
  <c r="K105" i="14"/>
  <c r="S144" i="14"/>
  <c r="Q105" i="14"/>
  <c r="E104" i="14"/>
  <c r="E103" i="14"/>
  <c r="G105" i="14"/>
  <c r="J143" i="14"/>
  <c r="P105" i="14"/>
  <c r="J102" i="14"/>
  <c r="J104" i="14"/>
  <c r="L105" i="14"/>
  <c r="O105" i="14"/>
  <c r="R105" i="14"/>
  <c r="M105" i="14"/>
  <c r="F105" i="14"/>
  <c r="K2" i="14"/>
  <c r="J24" i="14"/>
  <c r="J46" i="14" s="1"/>
  <c r="J68" i="14" s="1"/>
  <c r="J90" i="14" s="1"/>
  <c r="J96" i="14" s="1"/>
  <c r="J112" i="14" s="1"/>
  <c r="J119" i="14" s="1"/>
  <c r="J125" i="14" s="1"/>
  <c r="J142" i="14" s="1"/>
  <c r="H105" i="14"/>
  <c r="I105" i="14"/>
  <c r="N2" i="5" l="1"/>
  <c r="M24" i="5"/>
  <c r="M46" i="5" s="1"/>
  <c r="M68" i="5" s="1"/>
  <c r="M90" i="5" s="1"/>
  <c r="M96" i="5" s="1"/>
  <c r="M112" i="5" s="1"/>
  <c r="M119" i="5" s="1"/>
  <c r="M125" i="5" s="1"/>
  <c r="M142" i="5" s="1"/>
  <c r="J2" i="6"/>
  <c r="I24" i="6"/>
  <c r="I46" i="6" s="1"/>
  <c r="I68" i="6" s="1"/>
  <c r="I90" i="6" s="1"/>
  <c r="I96" i="6" s="1"/>
  <c r="I112" i="6" s="1"/>
  <c r="I119" i="6" s="1"/>
  <c r="I125" i="6" s="1"/>
  <c r="I142" i="6" s="1"/>
  <c r="K2" i="9"/>
  <c r="J24" i="9"/>
  <c r="J46" i="9" s="1"/>
  <c r="J68" i="9" s="1"/>
  <c r="J90" i="9" s="1"/>
  <c r="J96" i="9" s="1"/>
  <c r="J112" i="9" s="1"/>
  <c r="J119" i="9" s="1"/>
  <c r="J125" i="9" s="1"/>
  <c r="J142" i="9" s="1"/>
  <c r="J24" i="10"/>
  <c r="J46" i="10" s="1"/>
  <c r="J68" i="10" s="1"/>
  <c r="J90" i="10" s="1"/>
  <c r="J96" i="10" s="1"/>
  <c r="J112" i="10" s="1"/>
  <c r="J119" i="10" s="1"/>
  <c r="J125" i="10" s="1"/>
  <c r="J142" i="10" s="1"/>
  <c r="K2" i="10"/>
  <c r="S2" i="11"/>
  <c r="R24" i="11"/>
  <c r="R46" i="11" s="1"/>
  <c r="R68" i="11" s="1"/>
  <c r="R90" i="11" s="1"/>
  <c r="R96" i="11" s="1"/>
  <c r="R112" i="11" s="1"/>
  <c r="R119" i="11" s="1"/>
  <c r="R125" i="11" s="1"/>
  <c r="R142" i="11" s="1"/>
  <c r="N105" i="14"/>
  <c r="D105" i="14"/>
  <c r="E105" i="14"/>
  <c r="J105" i="14"/>
  <c r="K24" i="14"/>
  <c r="K46" i="14" s="1"/>
  <c r="K68" i="14" s="1"/>
  <c r="K90" i="14" s="1"/>
  <c r="K96" i="14" s="1"/>
  <c r="K112" i="14" s="1"/>
  <c r="K119" i="14" s="1"/>
  <c r="K125" i="14" s="1"/>
  <c r="K142" i="14" s="1"/>
  <c r="L2" i="14"/>
  <c r="N24" i="5" l="1"/>
  <c r="N46" i="5" s="1"/>
  <c r="N68" i="5" s="1"/>
  <c r="N90" i="5" s="1"/>
  <c r="N96" i="5" s="1"/>
  <c r="N112" i="5" s="1"/>
  <c r="N119" i="5" s="1"/>
  <c r="N125" i="5" s="1"/>
  <c r="N142" i="5" s="1"/>
  <c r="O2" i="5"/>
  <c r="K2" i="6"/>
  <c r="J24" i="6"/>
  <c r="J46" i="6" s="1"/>
  <c r="J68" i="6" s="1"/>
  <c r="J90" i="6" s="1"/>
  <c r="J96" i="6" s="1"/>
  <c r="J112" i="6" s="1"/>
  <c r="J119" i="6" s="1"/>
  <c r="J125" i="6" s="1"/>
  <c r="J142" i="6" s="1"/>
  <c r="L2" i="9"/>
  <c r="K24" i="9"/>
  <c r="K46" i="9" s="1"/>
  <c r="K68" i="9" s="1"/>
  <c r="K90" i="9" s="1"/>
  <c r="K96" i="9" s="1"/>
  <c r="K112" i="9" s="1"/>
  <c r="K119" i="9" s="1"/>
  <c r="K125" i="9" s="1"/>
  <c r="K142" i="9" s="1"/>
  <c r="K24" i="10"/>
  <c r="K46" i="10" s="1"/>
  <c r="K68" i="10" s="1"/>
  <c r="K90" i="10" s="1"/>
  <c r="K96" i="10" s="1"/>
  <c r="K112" i="10" s="1"/>
  <c r="K119" i="10" s="1"/>
  <c r="K125" i="10" s="1"/>
  <c r="K142" i="10" s="1"/>
  <c r="L2" i="10"/>
  <c r="S24" i="11"/>
  <c r="S46" i="11" s="1"/>
  <c r="S68" i="11" s="1"/>
  <c r="S90" i="11" s="1"/>
  <c r="S96" i="11" s="1"/>
  <c r="S112" i="11" s="1"/>
  <c r="S119" i="11" s="1"/>
  <c r="S125" i="11" s="1"/>
  <c r="S142" i="11" s="1"/>
  <c r="T2" i="11"/>
  <c r="T24" i="11" s="1"/>
  <c r="T46" i="11" s="1"/>
  <c r="T68" i="11" s="1"/>
  <c r="T90" i="11" s="1"/>
  <c r="T96" i="11" s="1"/>
  <c r="T112" i="11" s="1"/>
  <c r="T119" i="11" s="1"/>
  <c r="T125" i="11" s="1"/>
  <c r="T142" i="11" s="1"/>
  <c r="L24" i="14"/>
  <c r="L46" i="14" s="1"/>
  <c r="L68" i="14" s="1"/>
  <c r="L90" i="14" s="1"/>
  <c r="L96" i="14" s="1"/>
  <c r="L112" i="14" s="1"/>
  <c r="L119" i="14" s="1"/>
  <c r="L125" i="14" s="1"/>
  <c r="L142" i="14" s="1"/>
  <c r="M2" i="14"/>
  <c r="O24" i="5" l="1"/>
  <c r="O46" i="5" s="1"/>
  <c r="O68" i="5" s="1"/>
  <c r="O90" i="5" s="1"/>
  <c r="O96" i="5" s="1"/>
  <c r="O112" i="5" s="1"/>
  <c r="O119" i="5" s="1"/>
  <c r="O125" i="5" s="1"/>
  <c r="O142" i="5" s="1"/>
  <c r="P2" i="5"/>
  <c r="L2" i="6"/>
  <c r="K24" i="6"/>
  <c r="K46" i="6" s="1"/>
  <c r="K68" i="6" s="1"/>
  <c r="K90" i="6" s="1"/>
  <c r="K96" i="6" s="1"/>
  <c r="K112" i="6" s="1"/>
  <c r="K119" i="6" s="1"/>
  <c r="K125" i="6" s="1"/>
  <c r="K142" i="6" s="1"/>
  <c r="M2" i="9"/>
  <c r="L24" i="9"/>
  <c r="L46" i="9" s="1"/>
  <c r="L68" i="9" s="1"/>
  <c r="L90" i="9" s="1"/>
  <c r="L96" i="9" s="1"/>
  <c r="L112" i="9" s="1"/>
  <c r="L119" i="9" s="1"/>
  <c r="L125" i="9" s="1"/>
  <c r="L142" i="9" s="1"/>
  <c r="L24" i="10"/>
  <c r="L46" i="10" s="1"/>
  <c r="L68" i="10" s="1"/>
  <c r="L90" i="10" s="1"/>
  <c r="L96" i="10" s="1"/>
  <c r="L112" i="10" s="1"/>
  <c r="L119" i="10" s="1"/>
  <c r="L125" i="10" s="1"/>
  <c r="L142" i="10" s="1"/>
  <c r="M2" i="10"/>
  <c r="M24" i="14"/>
  <c r="M46" i="14" s="1"/>
  <c r="M68" i="14" s="1"/>
  <c r="M90" i="14" s="1"/>
  <c r="M96" i="14" s="1"/>
  <c r="M112" i="14" s="1"/>
  <c r="M119" i="14" s="1"/>
  <c r="M125" i="14" s="1"/>
  <c r="M142" i="14" s="1"/>
  <c r="N2" i="14"/>
  <c r="Q2" i="5" l="1"/>
  <c r="P24" i="5"/>
  <c r="P46" i="5" s="1"/>
  <c r="P68" i="5" s="1"/>
  <c r="P90" i="5" s="1"/>
  <c r="P96" i="5" s="1"/>
  <c r="P112" i="5" s="1"/>
  <c r="P119" i="5" s="1"/>
  <c r="P125" i="5" s="1"/>
  <c r="P142" i="5" s="1"/>
  <c r="L24" i="6"/>
  <c r="L46" i="6" s="1"/>
  <c r="L68" i="6" s="1"/>
  <c r="L90" i="6" s="1"/>
  <c r="L96" i="6" s="1"/>
  <c r="L112" i="6" s="1"/>
  <c r="L119" i="6" s="1"/>
  <c r="L125" i="6" s="1"/>
  <c r="L142" i="6" s="1"/>
  <c r="M2" i="6"/>
  <c r="M24" i="9"/>
  <c r="M46" i="9" s="1"/>
  <c r="M68" i="9" s="1"/>
  <c r="M90" i="9" s="1"/>
  <c r="M96" i="9" s="1"/>
  <c r="M112" i="9" s="1"/>
  <c r="M119" i="9" s="1"/>
  <c r="M125" i="9" s="1"/>
  <c r="M142" i="9" s="1"/>
  <c r="N2" i="9"/>
  <c r="M24" i="10"/>
  <c r="M46" i="10" s="1"/>
  <c r="M68" i="10" s="1"/>
  <c r="M90" i="10" s="1"/>
  <c r="M96" i="10" s="1"/>
  <c r="M112" i="10" s="1"/>
  <c r="M119" i="10" s="1"/>
  <c r="M125" i="10" s="1"/>
  <c r="M142" i="10" s="1"/>
  <c r="N2" i="10"/>
  <c r="O2" i="14"/>
  <c r="N24" i="14"/>
  <c r="N46" i="14" s="1"/>
  <c r="N68" i="14" s="1"/>
  <c r="N90" i="14" s="1"/>
  <c r="N96" i="14" s="1"/>
  <c r="N112" i="14" s="1"/>
  <c r="N119" i="14" s="1"/>
  <c r="N125" i="14" s="1"/>
  <c r="N142" i="14" s="1"/>
  <c r="Q24" i="5" l="1"/>
  <c r="Q46" i="5" s="1"/>
  <c r="Q68" i="5" s="1"/>
  <c r="Q90" i="5" s="1"/>
  <c r="Q96" i="5" s="1"/>
  <c r="Q112" i="5" s="1"/>
  <c r="Q119" i="5" s="1"/>
  <c r="Q125" i="5" s="1"/>
  <c r="Q142" i="5" s="1"/>
  <c r="R2" i="5"/>
  <c r="M24" i="6"/>
  <c r="M46" i="6" s="1"/>
  <c r="M68" i="6" s="1"/>
  <c r="M90" i="6" s="1"/>
  <c r="M96" i="6" s="1"/>
  <c r="M112" i="6" s="1"/>
  <c r="M119" i="6" s="1"/>
  <c r="M125" i="6" s="1"/>
  <c r="M142" i="6" s="1"/>
  <c r="N2" i="6"/>
  <c r="N24" i="9"/>
  <c r="N46" i="9" s="1"/>
  <c r="N68" i="9" s="1"/>
  <c r="N90" i="9" s="1"/>
  <c r="N96" i="9" s="1"/>
  <c r="N112" i="9" s="1"/>
  <c r="N119" i="9" s="1"/>
  <c r="N125" i="9" s="1"/>
  <c r="N142" i="9" s="1"/>
  <c r="O2" i="9"/>
  <c r="O2" i="10"/>
  <c r="N24" i="10"/>
  <c r="N46" i="10" s="1"/>
  <c r="N68" i="10" s="1"/>
  <c r="N90" i="10" s="1"/>
  <c r="N96" i="10" s="1"/>
  <c r="N112" i="10" s="1"/>
  <c r="N119" i="10" s="1"/>
  <c r="N125" i="10" s="1"/>
  <c r="N142" i="10" s="1"/>
  <c r="O24" i="14"/>
  <c r="O46" i="14" s="1"/>
  <c r="O68" i="14" s="1"/>
  <c r="O90" i="14" s="1"/>
  <c r="O96" i="14" s="1"/>
  <c r="O112" i="14" s="1"/>
  <c r="O119" i="14" s="1"/>
  <c r="O125" i="14" s="1"/>
  <c r="O142" i="14" s="1"/>
  <c r="P2" i="14"/>
  <c r="R24" i="5" l="1"/>
  <c r="R46" i="5" s="1"/>
  <c r="R68" i="5" s="1"/>
  <c r="R90" i="5" s="1"/>
  <c r="R96" i="5" s="1"/>
  <c r="R112" i="5" s="1"/>
  <c r="R119" i="5" s="1"/>
  <c r="R125" i="5" s="1"/>
  <c r="R142" i="5" s="1"/>
  <c r="S2" i="5"/>
  <c r="N24" i="6"/>
  <c r="N46" i="6" s="1"/>
  <c r="N68" i="6" s="1"/>
  <c r="N90" i="6" s="1"/>
  <c r="N96" i="6" s="1"/>
  <c r="N112" i="6" s="1"/>
  <c r="N119" i="6" s="1"/>
  <c r="N125" i="6" s="1"/>
  <c r="N142" i="6" s="1"/>
  <c r="O2" i="6"/>
  <c r="O24" i="9"/>
  <c r="O46" i="9" s="1"/>
  <c r="O68" i="9" s="1"/>
  <c r="O90" i="9" s="1"/>
  <c r="O96" i="9" s="1"/>
  <c r="O112" i="9" s="1"/>
  <c r="O119" i="9" s="1"/>
  <c r="O125" i="9" s="1"/>
  <c r="O142" i="9" s="1"/>
  <c r="P2" i="9"/>
  <c r="O24" i="10"/>
  <c r="O46" i="10" s="1"/>
  <c r="O68" i="10" s="1"/>
  <c r="O90" i="10" s="1"/>
  <c r="O96" i="10" s="1"/>
  <c r="O112" i="10" s="1"/>
  <c r="O119" i="10" s="1"/>
  <c r="O125" i="10" s="1"/>
  <c r="O142" i="10" s="1"/>
  <c r="P2" i="10"/>
  <c r="P24" i="14"/>
  <c r="P46" i="14" s="1"/>
  <c r="P68" i="14" s="1"/>
  <c r="P90" i="14" s="1"/>
  <c r="P96" i="14" s="1"/>
  <c r="P112" i="14" s="1"/>
  <c r="P119" i="14" s="1"/>
  <c r="P125" i="14" s="1"/>
  <c r="P142" i="14" s="1"/>
  <c r="Q2" i="14"/>
  <c r="S24" i="5" l="1"/>
  <c r="S46" i="5" s="1"/>
  <c r="S68" i="5" s="1"/>
  <c r="S90" i="5" s="1"/>
  <c r="S96" i="5" s="1"/>
  <c r="S112" i="5" s="1"/>
  <c r="S119" i="5" s="1"/>
  <c r="S125" i="5" s="1"/>
  <c r="S142" i="5" s="1"/>
  <c r="T2" i="5"/>
  <c r="T24" i="5" s="1"/>
  <c r="T46" i="5" s="1"/>
  <c r="T68" i="5" s="1"/>
  <c r="T90" i="5" s="1"/>
  <c r="T96" i="5" s="1"/>
  <c r="T112" i="5" s="1"/>
  <c r="T119" i="5" s="1"/>
  <c r="T125" i="5" s="1"/>
  <c r="T142" i="5" s="1"/>
  <c r="P2" i="6"/>
  <c r="O24" i="6"/>
  <c r="O46" i="6" s="1"/>
  <c r="O68" i="6" s="1"/>
  <c r="O90" i="6" s="1"/>
  <c r="O96" i="6" s="1"/>
  <c r="O112" i="6" s="1"/>
  <c r="O119" i="6" s="1"/>
  <c r="O125" i="6" s="1"/>
  <c r="O142" i="6" s="1"/>
  <c r="Q2" i="9"/>
  <c r="P24" i="9"/>
  <c r="P46" i="9" s="1"/>
  <c r="P68" i="9" s="1"/>
  <c r="P90" i="9" s="1"/>
  <c r="P96" i="9" s="1"/>
  <c r="P112" i="9" s="1"/>
  <c r="P119" i="9" s="1"/>
  <c r="P125" i="9" s="1"/>
  <c r="P142" i="9" s="1"/>
  <c r="P24" i="10"/>
  <c r="P46" i="10" s="1"/>
  <c r="P68" i="10" s="1"/>
  <c r="P90" i="10" s="1"/>
  <c r="P96" i="10" s="1"/>
  <c r="P112" i="10" s="1"/>
  <c r="P119" i="10" s="1"/>
  <c r="P125" i="10" s="1"/>
  <c r="P142" i="10" s="1"/>
  <c r="Q2" i="10"/>
  <c r="Q24" i="14"/>
  <c r="Q46" i="14" s="1"/>
  <c r="Q68" i="14" s="1"/>
  <c r="Q90" i="14" s="1"/>
  <c r="Q96" i="14" s="1"/>
  <c r="Q112" i="14" s="1"/>
  <c r="Q119" i="14" s="1"/>
  <c r="Q125" i="14" s="1"/>
  <c r="Q142" i="14" s="1"/>
  <c r="R2" i="14"/>
  <c r="P24" i="6" l="1"/>
  <c r="P46" i="6" s="1"/>
  <c r="P68" i="6" s="1"/>
  <c r="P90" i="6" s="1"/>
  <c r="P96" i="6" s="1"/>
  <c r="P112" i="6" s="1"/>
  <c r="P119" i="6" s="1"/>
  <c r="P125" i="6" s="1"/>
  <c r="P142" i="6" s="1"/>
  <c r="Q2" i="6"/>
  <c r="Q24" i="9"/>
  <c r="Q46" i="9" s="1"/>
  <c r="Q68" i="9" s="1"/>
  <c r="Q90" i="9" s="1"/>
  <c r="Q96" i="9" s="1"/>
  <c r="Q112" i="9" s="1"/>
  <c r="Q119" i="9" s="1"/>
  <c r="Q125" i="9" s="1"/>
  <c r="Q142" i="9" s="1"/>
  <c r="R2" i="9"/>
  <c r="R2" i="10"/>
  <c r="Q24" i="10"/>
  <c r="Q46" i="10" s="1"/>
  <c r="Q68" i="10" s="1"/>
  <c r="Q90" i="10" s="1"/>
  <c r="Q96" i="10" s="1"/>
  <c r="Q112" i="10" s="1"/>
  <c r="Q119" i="10" s="1"/>
  <c r="Q125" i="10" s="1"/>
  <c r="Q142" i="10" s="1"/>
  <c r="S2" i="14"/>
  <c r="R24" i="14"/>
  <c r="R46" i="14" s="1"/>
  <c r="R68" i="14" s="1"/>
  <c r="R90" i="14" s="1"/>
  <c r="R96" i="14" s="1"/>
  <c r="R112" i="14" s="1"/>
  <c r="R119" i="14" s="1"/>
  <c r="R125" i="14" s="1"/>
  <c r="R142" i="14" s="1"/>
  <c r="R2" i="6" l="1"/>
  <c r="Q24" i="6"/>
  <c r="Q46" i="6" s="1"/>
  <c r="Q68" i="6" s="1"/>
  <c r="Q90" i="6" s="1"/>
  <c r="Q96" i="6" s="1"/>
  <c r="Q112" i="6" s="1"/>
  <c r="Q119" i="6" s="1"/>
  <c r="Q125" i="6" s="1"/>
  <c r="Q142" i="6" s="1"/>
  <c r="R24" i="9"/>
  <c r="R46" i="9" s="1"/>
  <c r="R68" i="9" s="1"/>
  <c r="R90" i="9" s="1"/>
  <c r="R96" i="9" s="1"/>
  <c r="R112" i="9" s="1"/>
  <c r="R119" i="9" s="1"/>
  <c r="R125" i="9" s="1"/>
  <c r="R142" i="9" s="1"/>
  <c r="S2" i="9"/>
  <c r="R24" i="10"/>
  <c r="R46" i="10" s="1"/>
  <c r="R68" i="10" s="1"/>
  <c r="R90" i="10" s="1"/>
  <c r="R96" i="10" s="1"/>
  <c r="R112" i="10" s="1"/>
  <c r="R119" i="10" s="1"/>
  <c r="R125" i="10" s="1"/>
  <c r="R142" i="10" s="1"/>
  <c r="S2" i="10"/>
  <c r="S24" i="14"/>
  <c r="S46" i="14" s="1"/>
  <c r="S68" i="14" s="1"/>
  <c r="S90" i="14" s="1"/>
  <c r="S96" i="14" s="1"/>
  <c r="S112" i="14" s="1"/>
  <c r="S119" i="14" s="1"/>
  <c r="S125" i="14" s="1"/>
  <c r="S142" i="14" s="1"/>
  <c r="T2" i="14"/>
  <c r="S2" i="6" l="1"/>
  <c r="R24" i="6"/>
  <c r="R46" i="6" s="1"/>
  <c r="R68" i="6" s="1"/>
  <c r="R90" i="6" s="1"/>
  <c r="R96" i="6" s="1"/>
  <c r="R112" i="6" s="1"/>
  <c r="R119" i="6" s="1"/>
  <c r="R125" i="6" s="1"/>
  <c r="R142" i="6" s="1"/>
  <c r="T2" i="9"/>
  <c r="T24" i="9" s="1"/>
  <c r="T46" i="9" s="1"/>
  <c r="T68" i="9" s="1"/>
  <c r="T90" i="9" s="1"/>
  <c r="T96" i="9" s="1"/>
  <c r="T112" i="9" s="1"/>
  <c r="T119" i="9" s="1"/>
  <c r="T125" i="9" s="1"/>
  <c r="T142" i="9" s="1"/>
  <c r="S24" i="9"/>
  <c r="S46" i="9" s="1"/>
  <c r="S68" i="9" s="1"/>
  <c r="S90" i="9" s="1"/>
  <c r="S96" i="9" s="1"/>
  <c r="S112" i="9" s="1"/>
  <c r="S119" i="9" s="1"/>
  <c r="S125" i="9" s="1"/>
  <c r="S142" i="9" s="1"/>
  <c r="S24" i="10"/>
  <c r="S46" i="10" s="1"/>
  <c r="S68" i="10" s="1"/>
  <c r="S90" i="10" s="1"/>
  <c r="S96" i="10" s="1"/>
  <c r="S112" i="10" s="1"/>
  <c r="S119" i="10" s="1"/>
  <c r="S125" i="10" s="1"/>
  <c r="S142" i="10" s="1"/>
  <c r="T2" i="10"/>
  <c r="T24" i="10" s="1"/>
  <c r="T46" i="10" s="1"/>
  <c r="T68" i="10" s="1"/>
  <c r="T90" i="10" s="1"/>
  <c r="T96" i="10" s="1"/>
  <c r="T112" i="10" s="1"/>
  <c r="T119" i="10" s="1"/>
  <c r="T125" i="10" s="1"/>
  <c r="T142" i="10" s="1"/>
  <c r="T24" i="14"/>
  <c r="T46" i="14" s="1"/>
  <c r="T68" i="14" s="1"/>
  <c r="T90" i="14" s="1"/>
  <c r="T96" i="14" s="1"/>
  <c r="T112" i="14" s="1"/>
  <c r="T119" i="14" s="1"/>
  <c r="T125" i="14" s="1"/>
  <c r="T142" i="14" s="1"/>
  <c r="T2" i="6" l="1"/>
  <c r="T24" i="6" s="1"/>
  <c r="T46" i="6" s="1"/>
  <c r="T68" i="6" s="1"/>
  <c r="T90" i="6" s="1"/>
  <c r="T96" i="6" s="1"/>
  <c r="T112" i="6" s="1"/>
  <c r="T119" i="6" s="1"/>
  <c r="T125" i="6" s="1"/>
  <c r="T142" i="6" s="1"/>
  <c r="S24" i="6"/>
  <c r="S46" i="6" s="1"/>
  <c r="S68" i="6" s="1"/>
  <c r="S90" i="6" s="1"/>
  <c r="S96" i="6" s="1"/>
  <c r="S112" i="6" s="1"/>
  <c r="S119" i="6" s="1"/>
  <c r="S125" i="6" s="1"/>
  <c r="S14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両津商工会</author>
  </authors>
  <commentList>
    <comment ref="D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ここだけ初年を記入ください。他の箇所はすべて自動記入されます。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両津商工会</author>
  </authors>
  <commentList>
    <comment ref="D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ここだけ初年を記入ください。他の箇所はすべて自動記入されます。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両津商工会</author>
  </authors>
  <commentList>
    <comment ref="D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ここだけ初年を記入ください。他の箇所はすべて自動記入されます。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両津商工会</author>
  </authors>
  <commentList>
    <comment ref="D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ここだけ初年を記入ください。他の箇所はすべて自動記入されます。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両津商工会</author>
  </authors>
  <commentList>
    <comment ref="D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ここだけ初年を記入ください。他の箇所はすべて自動記入されます。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両津商工会</author>
  </authors>
  <commentList>
    <comment ref="D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ここだけ初年を記入ください。他の箇所はすべて自動記入されます。</t>
        </r>
      </text>
    </comment>
  </commentList>
</comments>
</file>

<file path=xl/sharedStrings.xml><?xml version="1.0" encoding="utf-8"?>
<sst xmlns="http://schemas.openxmlformats.org/spreadsheetml/2006/main" count="879" uniqueCount="118">
  <si>
    <t>女</t>
    <rPh sb="0" eb="1">
      <t>オンナ</t>
    </rPh>
    <phoneticPr fontId="2"/>
  </si>
  <si>
    <t>年</t>
    <rPh sb="0" eb="1">
      <t>ネン</t>
    </rPh>
    <phoneticPr fontId="2"/>
  </si>
  <si>
    <t>～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</si>
  <si>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</si>
  <si>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</si>
  <si>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</si>
  <si>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～</t>
    <phoneticPr fontId="2"/>
  </si>
  <si>
    <t>年齢</t>
    <rPh sb="0" eb="2">
      <t>ネンレイ</t>
    </rPh>
    <phoneticPr fontId="2"/>
  </si>
  <si>
    <t>男女別人口</t>
    <rPh sb="0" eb="2">
      <t>ダンジョ</t>
    </rPh>
    <rPh sb="2" eb="3">
      <t>ベツ</t>
    </rPh>
    <rPh sb="3" eb="5">
      <t>ジンコウ</t>
    </rPh>
    <phoneticPr fontId="2"/>
  </si>
  <si>
    <t>西暦</t>
    <rPh sb="0" eb="2">
      <t>セイレキ</t>
    </rPh>
    <phoneticPr fontId="2"/>
  </si>
  <si>
    <t>年齢別人口</t>
    <rPh sb="0" eb="3">
      <t>ネンレイベツ</t>
    </rPh>
    <rPh sb="3" eb="5">
      <t>ジンコウ</t>
    </rPh>
    <phoneticPr fontId="2"/>
  </si>
  <si>
    <t>構成比</t>
    <rPh sb="0" eb="3">
      <t>コウセイヒ</t>
    </rPh>
    <phoneticPr fontId="2"/>
  </si>
  <si>
    <t>趨勢比</t>
    <rPh sb="0" eb="2">
      <t>スウセイ</t>
    </rPh>
    <rPh sb="2" eb="3">
      <t>ヒカク</t>
    </rPh>
    <phoneticPr fontId="2"/>
  </si>
  <si>
    <t>婚姻人口</t>
    <rPh sb="0" eb="2">
      <t>コンイン</t>
    </rPh>
    <rPh sb="2" eb="4">
      <t>ジンコウ</t>
    </rPh>
    <phoneticPr fontId="2"/>
  </si>
  <si>
    <t>西暦</t>
    <rPh sb="0" eb="2">
      <t>セイレキ</t>
    </rPh>
    <phoneticPr fontId="2"/>
  </si>
  <si>
    <t>男女差</t>
    <rPh sb="0" eb="3">
      <t>ダンジョサ</t>
    </rPh>
    <phoneticPr fontId="2"/>
  </si>
  <si>
    <t>※仮に助成の出産年齢２０～４９才とします。</t>
    <rPh sb="1" eb="2">
      <t>カリ</t>
    </rPh>
    <rPh sb="3" eb="5">
      <t>ジョセイ</t>
    </rPh>
    <rPh sb="6" eb="8">
      <t>シュッサン</t>
    </rPh>
    <rPh sb="8" eb="10">
      <t>ネンレイ</t>
    </rPh>
    <rPh sb="15" eb="16">
      <t>サイ</t>
    </rPh>
    <phoneticPr fontId="2"/>
  </si>
  <si>
    <t>出生数</t>
    <rPh sb="0" eb="2">
      <t>シュッセイ</t>
    </rPh>
    <rPh sb="2" eb="3">
      <t>スウ</t>
    </rPh>
    <phoneticPr fontId="2"/>
  </si>
  <si>
    <t>西暦</t>
    <rPh sb="0" eb="2">
      <t>セイレキ</t>
    </rPh>
    <phoneticPr fontId="2"/>
  </si>
  <si>
    <t>年間平均</t>
    <rPh sb="0" eb="2">
      <t>ネンカン</t>
    </rPh>
    <rPh sb="2" eb="4">
      <t>ヘイキン</t>
    </rPh>
    <phoneticPr fontId="2"/>
  </si>
  <si>
    <t>※従前５年前の平均です。</t>
    <rPh sb="1" eb="3">
      <t>ジュウゼン</t>
    </rPh>
    <rPh sb="4" eb="5">
      <t>ネン</t>
    </rPh>
    <rPh sb="5" eb="6">
      <t>マエ</t>
    </rPh>
    <rPh sb="7" eb="9">
      <t>ヘイキン</t>
    </rPh>
    <phoneticPr fontId="2"/>
  </si>
  <si>
    <t>介護</t>
    <rPh sb="0" eb="2">
      <t>カイゴ</t>
    </rPh>
    <phoneticPr fontId="2"/>
  </si>
  <si>
    <t>(被介護者)</t>
    <rPh sb="1" eb="2">
      <t>ヒ</t>
    </rPh>
    <rPh sb="2" eb="5">
      <t>カイゴシャ</t>
    </rPh>
    <phoneticPr fontId="2"/>
  </si>
  <si>
    <t>西暦</t>
    <rPh sb="0" eb="2">
      <t>セイレキ</t>
    </rPh>
    <phoneticPr fontId="2"/>
  </si>
  <si>
    <t>※資料：厚生労働省老人福祉局。要介護発生率は、各々1.5％、3.5％、6.5％、11.5％、24％。</t>
    <rPh sb="1" eb="3">
      <t>シリョウ</t>
    </rPh>
    <rPh sb="4" eb="6">
      <t>コウセイ</t>
    </rPh>
    <rPh sb="6" eb="9">
      <t>ロウドウショウ</t>
    </rPh>
    <rPh sb="9" eb="11">
      <t>ロウジン</t>
    </rPh>
    <rPh sb="11" eb="13">
      <t>フクシ</t>
    </rPh>
    <rPh sb="13" eb="14">
      <t>キョク</t>
    </rPh>
    <rPh sb="15" eb="16">
      <t>ヨウ</t>
    </rPh>
    <rPh sb="16" eb="18">
      <t>カイゴ</t>
    </rPh>
    <rPh sb="18" eb="21">
      <t>ハッセイリツ</t>
    </rPh>
    <rPh sb="23" eb="25">
      <t>オノオノ</t>
    </rPh>
    <phoneticPr fontId="2"/>
  </si>
  <si>
    <t>(介護者)</t>
    <rPh sb="1" eb="4">
      <t>カイゴシャ</t>
    </rPh>
    <phoneticPr fontId="2"/>
  </si>
  <si>
    <t>～</t>
    <phoneticPr fontId="2"/>
  </si>
  <si>
    <t>※資料：厚生労働省大臣官房統計情報部。介護者は３９才以下2.9％(この人数は除いた)、40-49才15.4％、50-59才27.6％、60-69才29.2％、70才以上25.2％。</t>
    <rPh sb="1" eb="3">
      <t>シリョウ</t>
    </rPh>
    <rPh sb="4" eb="6">
      <t>コウセイ</t>
    </rPh>
    <rPh sb="6" eb="9">
      <t>ロウドウショウ</t>
    </rPh>
    <rPh sb="9" eb="11">
      <t>ダイジン</t>
    </rPh>
    <rPh sb="11" eb="13">
      <t>カンボウ</t>
    </rPh>
    <rPh sb="13" eb="15">
      <t>トウケイ</t>
    </rPh>
    <rPh sb="15" eb="17">
      <t>ジョウホウキョク</t>
    </rPh>
    <rPh sb="17" eb="18">
      <t>ブ</t>
    </rPh>
    <rPh sb="19" eb="22">
      <t>カイゴシャ</t>
    </rPh>
    <rPh sb="25" eb="26">
      <t>サイ</t>
    </rPh>
    <rPh sb="26" eb="28">
      <t>イカ</t>
    </rPh>
    <rPh sb="35" eb="37">
      <t>ニンズウ</t>
    </rPh>
    <rPh sb="38" eb="39">
      <t>ノゾ</t>
    </rPh>
    <rPh sb="48" eb="49">
      <t>サイ</t>
    </rPh>
    <rPh sb="60" eb="61">
      <t>サイ</t>
    </rPh>
    <rPh sb="72" eb="73">
      <t>サイ</t>
    </rPh>
    <rPh sb="81" eb="82">
      <t>サイ</t>
    </rPh>
    <rPh sb="82" eb="84">
      <t>イジョウ</t>
    </rPh>
    <phoneticPr fontId="2"/>
  </si>
  <si>
    <t xml:space="preserve">  介護者は３９才以下2.9％(この人数は除いた)、40-49才15.4％、50-59才27.6％、60-69才29.2％、70才以上25.3％。</t>
    <rPh sb="2" eb="5">
      <t>カイゴシャ</t>
    </rPh>
    <rPh sb="8" eb="9">
      <t>サイ</t>
    </rPh>
    <rPh sb="9" eb="11">
      <t>イカ</t>
    </rPh>
    <rPh sb="18" eb="20">
      <t>ニンズウ</t>
    </rPh>
    <rPh sb="21" eb="22">
      <t>ノゾ</t>
    </rPh>
    <rPh sb="31" eb="32">
      <t>サイ</t>
    </rPh>
    <rPh sb="43" eb="44">
      <t>サイ</t>
    </rPh>
    <rPh sb="55" eb="56">
      <t>サイ</t>
    </rPh>
    <rPh sb="64" eb="65">
      <t>サイ</t>
    </rPh>
    <rPh sb="65" eb="67">
      <t>イジョウ</t>
    </rPh>
    <phoneticPr fontId="2"/>
  </si>
  <si>
    <t xml:space="preserve">   なお、介護者数は、各年齢の人口から同年齢の被介護者を除いた。</t>
    <rPh sb="6" eb="9">
      <t>カイゴシャ</t>
    </rPh>
    <rPh sb="9" eb="10">
      <t>スウ</t>
    </rPh>
    <rPh sb="12" eb="15">
      <t>カクネンレイ</t>
    </rPh>
    <rPh sb="16" eb="18">
      <t>ジンコウ</t>
    </rPh>
    <rPh sb="20" eb="21">
      <t>ドウ</t>
    </rPh>
    <rPh sb="21" eb="23">
      <t>ネンレイ</t>
    </rPh>
    <rPh sb="24" eb="25">
      <t>ヒ</t>
    </rPh>
    <rPh sb="25" eb="27">
      <t>カイゴ</t>
    </rPh>
    <rPh sb="27" eb="28">
      <t>シャ</t>
    </rPh>
    <rPh sb="29" eb="30">
      <t>ノゾ</t>
    </rPh>
    <phoneticPr fontId="2"/>
  </si>
  <si>
    <t>西暦</t>
    <rPh sb="0" eb="2">
      <t>セイレキ</t>
    </rPh>
    <phoneticPr fontId="2"/>
  </si>
  <si>
    <t>差引き</t>
    <rPh sb="0" eb="2">
      <t>サシヒ</t>
    </rPh>
    <phoneticPr fontId="2"/>
  </si>
  <si>
    <t>介護者比率</t>
    <rPh sb="0" eb="3">
      <t>カイゴシャ</t>
    </rPh>
    <rPh sb="3" eb="5">
      <t>ヒリツ</t>
    </rPh>
    <phoneticPr fontId="2"/>
  </si>
  <si>
    <t xml:space="preserve"> </t>
    <phoneticPr fontId="2"/>
  </si>
  <si>
    <t>～</t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</si>
  <si>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</si>
  <si>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</si>
  <si>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</si>
  <si>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</si>
  <si>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</si>
  <si>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合計</t>
    <rPh sb="0" eb="2">
      <t>ゴウケイ</t>
    </rPh>
    <phoneticPr fontId="2"/>
  </si>
  <si>
    <t>全体趨勢</t>
    <rPh sb="0" eb="2">
      <t>ゼンタイ</t>
    </rPh>
    <rPh sb="2" eb="4">
      <t>スウセイ</t>
    </rPh>
    <phoneticPr fontId="2"/>
  </si>
  <si>
    <t>年齢</t>
    <rPh sb="0" eb="2">
      <t>ネンレイ</t>
    </rPh>
    <phoneticPr fontId="2"/>
  </si>
  <si>
    <t>全体趨勢</t>
    <rPh sb="0" eb="2">
      <t>ゼンタイ</t>
    </rPh>
    <rPh sb="2" eb="4">
      <t>スウセイ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</si>
  <si>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</si>
  <si>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</si>
  <si>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</si>
  <si>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</si>
  <si>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</si>
  <si>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～</t>
    <phoneticPr fontId="2"/>
  </si>
  <si>
    <t>～</t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</si>
  <si>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</si>
  <si>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</si>
  <si>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</si>
  <si>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</si>
  <si>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</si>
  <si>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</si>
  <si>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全体趨勢</t>
    <rPh sb="0" eb="2">
      <t>ゼンタイ</t>
    </rPh>
    <rPh sb="2" eb="4">
      <t>スウセイ</t>
    </rPh>
    <phoneticPr fontId="2"/>
  </si>
  <si>
    <t>男女差</t>
    <rPh sb="0" eb="3">
      <t>ダンジョサ</t>
    </rPh>
    <phoneticPr fontId="2"/>
  </si>
  <si>
    <t>※仮に助成の出産年齢２０～４９才とします。</t>
    <rPh sb="1" eb="2">
      <t>カリ</t>
    </rPh>
    <rPh sb="3" eb="5">
      <t>ジョセイ</t>
    </rPh>
    <rPh sb="6" eb="8">
      <t>シュッサン</t>
    </rPh>
    <rPh sb="8" eb="10">
      <t>ネンレイ</t>
    </rPh>
    <rPh sb="15" eb="16">
      <t>サイ</t>
    </rPh>
    <phoneticPr fontId="2"/>
  </si>
  <si>
    <t>年間平均</t>
    <rPh sb="0" eb="2">
      <t>ネンカン</t>
    </rPh>
    <rPh sb="2" eb="4">
      <t>ヘイキン</t>
    </rPh>
    <phoneticPr fontId="2"/>
  </si>
  <si>
    <t>※従前５年前の平均です。</t>
    <rPh sb="1" eb="3">
      <t>ジュウゼン</t>
    </rPh>
    <rPh sb="4" eb="5">
      <t>ネン</t>
    </rPh>
    <rPh sb="5" eb="6">
      <t>マエ</t>
    </rPh>
    <rPh sb="7" eb="9">
      <t>ヘイキン</t>
    </rPh>
    <phoneticPr fontId="2"/>
  </si>
  <si>
    <t>～</t>
    <phoneticPr fontId="2"/>
  </si>
  <si>
    <t>※資料：厚生労働省老人福祉局。要介護発生率は、各々1.5％、3.5％、6.5％、11.5％、24％。</t>
    <rPh sb="1" eb="3">
      <t>シリョウ</t>
    </rPh>
    <rPh sb="4" eb="6">
      <t>コウセイ</t>
    </rPh>
    <rPh sb="6" eb="9">
      <t>ロウドウショウ</t>
    </rPh>
    <rPh sb="9" eb="11">
      <t>ロウジン</t>
    </rPh>
    <rPh sb="11" eb="13">
      <t>フクシ</t>
    </rPh>
    <rPh sb="13" eb="14">
      <t>キョク</t>
    </rPh>
    <rPh sb="15" eb="16">
      <t>ヨウ</t>
    </rPh>
    <rPh sb="16" eb="18">
      <t>カイゴ</t>
    </rPh>
    <rPh sb="18" eb="21">
      <t>ハッセイリツ</t>
    </rPh>
    <rPh sb="23" eb="25">
      <t>オノオノ</t>
    </rPh>
    <phoneticPr fontId="2"/>
  </si>
  <si>
    <t>※資料：厚生労働省大臣官房統計情報部。介護者は３９才以下2.9％(この人数は除いた)、40-49才15.4％、50-59才27.6％、60-69才29.2％、70才以上25.2％。</t>
    <rPh sb="1" eb="3">
      <t>シリョウ</t>
    </rPh>
    <rPh sb="4" eb="6">
      <t>コウセイ</t>
    </rPh>
    <rPh sb="6" eb="9">
      <t>ロウドウショウ</t>
    </rPh>
    <rPh sb="9" eb="11">
      <t>ダイジン</t>
    </rPh>
    <rPh sb="11" eb="13">
      <t>カンボウ</t>
    </rPh>
    <rPh sb="13" eb="15">
      <t>トウケイ</t>
    </rPh>
    <rPh sb="15" eb="17">
      <t>ジョウホウキョク</t>
    </rPh>
    <rPh sb="17" eb="18">
      <t>ブ</t>
    </rPh>
    <rPh sb="19" eb="22">
      <t>カイゴシャ</t>
    </rPh>
    <rPh sb="25" eb="26">
      <t>サイ</t>
    </rPh>
    <rPh sb="26" eb="28">
      <t>イカ</t>
    </rPh>
    <rPh sb="35" eb="37">
      <t>ニンズウ</t>
    </rPh>
    <rPh sb="38" eb="39">
      <t>ノゾ</t>
    </rPh>
    <rPh sb="48" eb="49">
      <t>サイ</t>
    </rPh>
    <rPh sb="60" eb="61">
      <t>サイ</t>
    </rPh>
    <rPh sb="72" eb="73">
      <t>サイ</t>
    </rPh>
    <rPh sb="81" eb="82">
      <t>サイ</t>
    </rPh>
    <rPh sb="82" eb="84">
      <t>イジョウ</t>
    </rPh>
    <phoneticPr fontId="2"/>
  </si>
  <si>
    <t>差引き</t>
    <rPh sb="0" eb="2">
      <t>サシヒ</t>
    </rPh>
    <phoneticPr fontId="2"/>
  </si>
  <si>
    <t>介護者比率</t>
    <rPh sb="0" eb="3">
      <t>カイゴシャ</t>
    </rPh>
    <rPh sb="3" eb="5">
      <t>ヒリツ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</si>
  <si>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</si>
  <si>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</si>
  <si>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</si>
  <si>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合計</t>
    <rPh sb="0" eb="2">
      <t>ゴウケイ</t>
    </rPh>
    <phoneticPr fontId="2"/>
  </si>
  <si>
    <t>男女別人口</t>
    <rPh sb="0" eb="2">
      <t>ダンジョ</t>
    </rPh>
    <rPh sb="2" eb="3">
      <t>ベツ</t>
    </rPh>
    <rPh sb="3" eb="5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</si>
  <si>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</si>
  <si>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</si>
  <si>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</si>
  <si>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年齢別人口</t>
    <rPh sb="0" eb="3">
      <t>ネンレイベツ</t>
    </rPh>
    <rPh sb="3" eb="5">
      <t>ジンコウ</t>
    </rPh>
    <phoneticPr fontId="2"/>
  </si>
  <si>
    <t>～</t>
    <phoneticPr fontId="2"/>
  </si>
  <si>
    <t>構成比</t>
    <rPh sb="0" eb="3">
      <t>コウセイヒ</t>
    </rPh>
    <phoneticPr fontId="2"/>
  </si>
  <si>
    <t xml:space="preserve"> </t>
    <phoneticPr fontId="2"/>
  </si>
  <si>
    <t>趨勢比</t>
    <rPh sb="0" eb="2">
      <t>スウセイ</t>
    </rPh>
    <rPh sb="2" eb="3">
      <t>ヒカク</t>
    </rPh>
    <phoneticPr fontId="2"/>
  </si>
  <si>
    <t>婚姻人口</t>
    <rPh sb="0" eb="2">
      <t>コンイン</t>
    </rPh>
    <rPh sb="2" eb="4">
      <t>ジンコウ</t>
    </rPh>
    <phoneticPr fontId="2"/>
  </si>
  <si>
    <t>男女差</t>
    <rPh sb="0" eb="3">
      <t>ダンジョサ</t>
    </rPh>
    <phoneticPr fontId="2"/>
  </si>
  <si>
    <t>※資料：厚生労働省老人福祉局。要介護発生率は、各々1.5％、3.5％、6.5％、11.5％、24％。</t>
    <rPh sb="1" eb="3">
      <t>シリョウ</t>
    </rPh>
    <rPh sb="4" eb="6">
      <t>コウセイ</t>
    </rPh>
    <rPh sb="6" eb="9">
      <t>ロウドウショウ</t>
    </rPh>
    <rPh sb="9" eb="11">
      <t>ロウジン</t>
    </rPh>
    <rPh sb="11" eb="13">
      <t>フクシ</t>
    </rPh>
    <rPh sb="13" eb="14">
      <t>キョク</t>
    </rPh>
    <rPh sb="15" eb="16">
      <t>ヨウ</t>
    </rPh>
    <rPh sb="16" eb="18">
      <t>カイゴ</t>
    </rPh>
    <rPh sb="18" eb="21">
      <t>ハッセイリツ</t>
    </rPh>
    <rPh sb="23" eb="25">
      <t>オノオノ</t>
    </rPh>
    <phoneticPr fontId="2"/>
  </si>
  <si>
    <t>差引き</t>
    <rPh sb="0" eb="2">
      <t>サシヒ</t>
    </rPh>
    <phoneticPr fontId="2"/>
  </si>
  <si>
    <t>男</t>
    <rPh sb="0" eb="1">
      <t>オトコ</t>
    </rPh>
    <phoneticPr fontId="2"/>
  </si>
  <si>
    <t>構成比</t>
    <rPh sb="0" eb="3">
      <t>コウセイヒ</t>
    </rPh>
    <phoneticPr fontId="2"/>
  </si>
  <si>
    <t>男女差</t>
    <rPh sb="0" eb="3">
      <t>ダンジョサ</t>
    </rPh>
    <phoneticPr fontId="2"/>
  </si>
  <si>
    <t>※資料：厚生労働省老人福祉局。要介護発生率は、各々1.5％、3.5％、6.5％、11.5％、24％。</t>
    <rPh sb="1" eb="3">
      <t>シリョウ</t>
    </rPh>
    <rPh sb="4" eb="6">
      <t>コウセイ</t>
    </rPh>
    <rPh sb="6" eb="9">
      <t>ロウドウショウ</t>
    </rPh>
    <rPh sb="9" eb="11">
      <t>ロウジン</t>
    </rPh>
    <rPh sb="11" eb="13">
      <t>フクシ</t>
    </rPh>
    <rPh sb="13" eb="14">
      <t>キョク</t>
    </rPh>
    <rPh sb="15" eb="16">
      <t>ヨウ</t>
    </rPh>
    <rPh sb="16" eb="18">
      <t>カイゴ</t>
    </rPh>
    <rPh sb="18" eb="21">
      <t>ハッセイリツ</t>
    </rPh>
    <rPh sb="23" eb="25">
      <t>オノオノ</t>
    </rPh>
    <phoneticPr fontId="2"/>
  </si>
  <si>
    <t>h7</t>
    <phoneticPr fontId="2"/>
  </si>
  <si>
    <t>h12</t>
    <phoneticPr fontId="2"/>
  </si>
  <si>
    <t>h17</t>
  </si>
  <si>
    <t>h22</t>
  </si>
  <si>
    <t>h27</t>
  </si>
  <si>
    <t>r2</t>
    <phoneticPr fontId="2"/>
  </si>
  <si>
    <t>r7</t>
    <phoneticPr fontId="2"/>
  </si>
  <si>
    <t>r12</t>
  </si>
  <si>
    <t>r17</t>
  </si>
  <si>
    <t>r22</t>
  </si>
  <si>
    <t>r27</t>
  </si>
  <si>
    <t>r32</t>
  </si>
  <si>
    <t>r37</t>
  </si>
  <si>
    <t>r42</t>
  </si>
  <si>
    <t>r47</t>
  </si>
  <si>
    <t>r52</t>
  </si>
  <si>
    <t>r57</t>
  </si>
  <si>
    <t>両津・加茂歌代地区</t>
    <rPh sb="0" eb="2">
      <t>リョウツ</t>
    </rPh>
    <rPh sb="3" eb="5">
      <t>カモ</t>
    </rPh>
    <rPh sb="5" eb="7">
      <t>ウタシロ</t>
    </rPh>
    <rPh sb="7" eb="9">
      <t>チク</t>
    </rPh>
    <phoneticPr fontId="2"/>
  </si>
  <si>
    <t>河崎地区</t>
    <rPh sb="0" eb="2">
      <t>カワサキ</t>
    </rPh>
    <rPh sb="2" eb="4">
      <t>チク</t>
    </rPh>
    <phoneticPr fontId="2"/>
  </si>
  <si>
    <t>水津地区</t>
    <rPh sb="0" eb="2">
      <t>スイズ</t>
    </rPh>
    <rPh sb="2" eb="4">
      <t>チク</t>
    </rPh>
    <phoneticPr fontId="2"/>
  </si>
  <si>
    <t>岩首地区</t>
    <rPh sb="0" eb="2">
      <t>イワクビ</t>
    </rPh>
    <rPh sb="2" eb="4">
      <t>チク</t>
    </rPh>
    <phoneticPr fontId="2"/>
  </si>
  <si>
    <t>吉井地区</t>
    <rPh sb="0" eb="2">
      <t>ヨシイ</t>
    </rPh>
    <rPh sb="2" eb="4">
      <t>チク</t>
    </rPh>
    <phoneticPr fontId="2"/>
  </si>
  <si>
    <t>h7国勢調査</t>
    <rPh sb="2" eb="6">
      <t>コクセイチョウサ</t>
    </rPh>
    <phoneticPr fontId="2"/>
  </si>
  <si>
    <t>推計値</t>
    <rPh sb="0" eb="3">
      <t>スイケイチ</t>
    </rPh>
    <phoneticPr fontId="2"/>
  </si>
  <si>
    <t>外海府地区</t>
    <rPh sb="0" eb="3">
      <t>ソトカイフ</t>
    </rPh>
    <rPh sb="2" eb="3">
      <t>フ</t>
    </rPh>
    <rPh sb="3" eb="5">
      <t>チク</t>
    </rPh>
    <phoneticPr fontId="2"/>
  </si>
  <si>
    <t>h12国勢調査</t>
    <phoneticPr fontId="2"/>
  </si>
  <si>
    <t>誤差率</t>
    <rPh sb="0" eb="2">
      <t>ゴサ</t>
    </rPh>
    <rPh sb="2" eb="3">
      <t>リツ</t>
    </rPh>
    <phoneticPr fontId="2"/>
  </si>
  <si>
    <t>r2国勢調査</t>
    <phoneticPr fontId="2"/>
  </si>
  <si>
    <t>５年後の推計誤差、25年後の推計誤差</t>
    <rPh sb="1" eb="3">
      <t>ネンゴ</t>
    </rPh>
    <rPh sb="4" eb="6">
      <t>スイケイ</t>
    </rPh>
    <rPh sb="6" eb="8">
      <t>ゴサ</t>
    </rPh>
    <rPh sb="11" eb="13">
      <t>ネンゴ</t>
    </rPh>
    <rPh sb="14" eb="16">
      <t>スイケイ</t>
    </rPh>
    <rPh sb="16" eb="18">
      <t>ゴサ</t>
    </rPh>
    <phoneticPr fontId="2"/>
  </si>
  <si>
    <t>実数値</t>
    <rPh sb="0" eb="1">
      <t>ジツ</t>
    </rPh>
    <rPh sb="1" eb="3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</si>
</sst>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1" xfId="0" applyBorder="1"/>
    <xf numFmtId="38" fontId="0" fillId="2" borderId="0" xfId="2" applyFont="1" applyFill="1"/>
    <xf numFmtId="0" fontId="3" fillId="2" borderId="0" xfId="0" applyFont="1" applyFill="1"/>
    <xf numFmtId="0" fontId="4" fillId="2" borderId="0" xfId="0" applyFont="1" applyFill="1"/>
    <xf numFmtId="38" fontId="0" fillId="0" borderId="1" xfId="2" applyFont="1" applyBorder="1"/>
    <xf numFmtId="38" fontId="0" fillId="0" borderId="0" xfId="2" applyFont="1"/>
    <xf numFmtId="38" fontId="0" fillId="2" borderId="0" xfId="0" applyNumberFormat="1" applyFill="1"/>
    <xf numFmtId="0" fontId="0" fillId="4" borderId="0" xfId="0" applyFill="1"/>
    <xf numFmtId="38" fontId="0" fillId="4" borderId="0" xfId="2" applyFont="1" applyFill="1"/>
    <xf numFmtId="38" fontId="0" fillId="0" borderId="0" xfId="2" applyFont="1" applyFill="1"/>
    <xf numFmtId="0" fontId="0" fillId="2" borderId="0" xfId="1" applyNumberFormat="1" applyFont="1" applyFill="1"/>
    <xf numFmtId="176" fontId="0" fillId="0" borderId="1" xfId="1" applyNumberFormat="1" applyFont="1" applyBorder="1"/>
    <xf numFmtId="177" fontId="0" fillId="0" borderId="0" xfId="1" applyNumberFormat="1" applyFont="1"/>
    <xf numFmtId="176" fontId="0" fillId="2" borderId="0" xfId="1" applyNumberFormat="1" applyFont="1" applyFill="1"/>
    <xf numFmtId="176" fontId="0" fillId="0" borderId="0" xfId="1" applyNumberFormat="1" applyFont="1" applyFill="1"/>
    <xf numFmtId="0" fontId="0" fillId="4" borderId="0" xfId="1" applyNumberFormat="1" applyFont="1" applyFill="1"/>
    <xf numFmtId="0" fontId="0" fillId="0" borderId="1" xfId="1" applyNumberFormat="1" applyFont="1" applyFill="1" applyBorder="1"/>
    <xf numFmtId="0" fontId="0" fillId="0" borderId="0" xfId="1" applyNumberFormat="1" applyFont="1" applyFill="1"/>
    <xf numFmtId="0" fontId="0" fillId="2" borderId="1" xfId="0" applyFill="1" applyBorder="1"/>
    <xf numFmtId="0" fontId="0" fillId="4" borderId="1" xfId="0" applyFill="1" applyBorder="1"/>
    <xf numFmtId="9" fontId="0" fillId="0" borderId="1" xfId="1" applyNumberFormat="1" applyFont="1" applyBorder="1"/>
    <xf numFmtId="0" fontId="6" fillId="0" borderId="2" xfId="0" applyFont="1" applyBorder="1" applyProtection="1"/>
    <xf numFmtId="0" fontId="6" fillId="0" borderId="1" xfId="0" applyFont="1" applyBorder="1" applyProtection="1"/>
    <xf numFmtId="0" fontId="0" fillId="0" borderId="0" xfId="0" applyAlignment="1">
      <alignment horizontal="center"/>
    </xf>
    <xf numFmtId="0" fontId="0" fillId="0" borderId="0" xfId="0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38" fontId="0" fillId="0" borderId="0" xfId="2" applyFont="1" applyAlignment="1">
      <alignment wrapText="1"/>
    </xf>
    <xf numFmtId="38" fontId="7" fillId="7" borderId="0" xfId="2" applyFont="1" applyFill="1" applyAlignment="1"/>
    <xf numFmtId="38" fontId="0" fillId="7" borderId="0" xfId="2" applyFont="1" applyFill="1" applyAlignment="1">
      <alignment wrapText="1"/>
    </xf>
    <xf numFmtId="38" fontId="0" fillId="7" borderId="1" xfId="2" applyFont="1" applyFill="1" applyBorder="1" applyAlignment="1">
      <alignment wrapText="1"/>
    </xf>
    <xf numFmtId="38" fontId="0" fillId="5" borderId="1" xfId="2" applyFont="1" applyFill="1" applyBorder="1" applyAlignment="1">
      <alignment wrapText="1"/>
    </xf>
    <xf numFmtId="10" fontId="0" fillId="5" borderId="1" xfId="1" applyNumberFormat="1" applyFont="1" applyFill="1" applyBorder="1" applyAlignment="1">
      <alignment wrapText="1"/>
    </xf>
    <xf numFmtId="38" fontId="0" fillId="7" borderId="3" xfId="2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2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10283" name="Line 1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10284" name="Line 2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10285" name="Line 3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10286" name="Line 4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10287" name="Line 7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10288" name="Line 8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10289" name="Line 9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10290" name="Line 10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10291" name="Line 13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10292" name="Line 14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10293" name="Line 15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10294" name="Line 16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8221" name="Line 1">
          <a:extLst>
            <a:ext uri="{FF2B5EF4-FFF2-40B4-BE49-F238E27FC236}">
              <a16:creationId xmlns:a16="http://schemas.microsoft.com/office/drawing/2014/main" id="{00000000-0008-0000-0100-00001D20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8222" name="Line 2">
          <a:extLst>
            <a:ext uri="{FF2B5EF4-FFF2-40B4-BE49-F238E27FC236}">
              <a16:creationId xmlns:a16="http://schemas.microsoft.com/office/drawing/2014/main" id="{00000000-0008-0000-0100-00001E20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8223" name="Line 3">
          <a:extLst>
            <a:ext uri="{FF2B5EF4-FFF2-40B4-BE49-F238E27FC236}">
              <a16:creationId xmlns:a16="http://schemas.microsoft.com/office/drawing/2014/main" id="{00000000-0008-0000-0100-00001F20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8224" name="Line 4">
          <a:extLst>
            <a:ext uri="{FF2B5EF4-FFF2-40B4-BE49-F238E27FC236}">
              <a16:creationId xmlns:a16="http://schemas.microsoft.com/office/drawing/2014/main" id="{00000000-0008-0000-0100-00002020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8225" name="Line 7">
          <a:extLst>
            <a:ext uri="{FF2B5EF4-FFF2-40B4-BE49-F238E27FC236}">
              <a16:creationId xmlns:a16="http://schemas.microsoft.com/office/drawing/2014/main" id="{00000000-0008-0000-0100-00002120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8226" name="Line 8">
          <a:extLst>
            <a:ext uri="{FF2B5EF4-FFF2-40B4-BE49-F238E27FC236}">
              <a16:creationId xmlns:a16="http://schemas.microsoft.com/office/drawing/2014/main" id="{00000000-0008-0000-0100-00002220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8227" name="Line 9">
          <a:extLst>
            <a:ext uri="{FF2B5EF4-FFF2-40B4-BE49-F238E27FC236}">
              <a16:creationId xmlns:a16="http://schemas.microsoft.com/office/drawing/2014/main" id="{00000000-0008-0000-0100-00002320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8228" name="Line 10">
          <a:extLst>
            <a:ext uri="{FF2B5EF4-FFF2-40B4-BE49-F238E27FC236}">
              <a16:creationId xmlns:a16="http://schemas.microsoft.com/office/drawing/2014/main" id="{00000000-0008-0000-0100-00002420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7197" name="Line 1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7198" name="Line 2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7199" name="Line 3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7200" name="Line 4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7201" name="Line 7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7202" name="Line 8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7203" name="Line 9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7204" name="Line 10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6160" name="Line 2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6161" name="Line 3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6162" name="Line 4">
          <a:extLst>
            <a:ext uri="{FF2B5EF4-FFF2-40B4-BE49-F238E27FC236}">
              <a16:creationId xmlns:a16="http://schemas.microsoft.com/office/drawing/2014/main" id="{00000000-0008-0000-0300-00001218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00000000-0008-0000-0400-00000F14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5136" name="Line 2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5137" name="Line 3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5138" name="Line 4">
          <a:extLst>
            <a:ext uri="{FF2B5EF4-FFF2-40B4-BE49-F238E27FC236}">
              <a16:creationId xmlns:a16="http://schemas.microsoft.com/office/drawing/2014/main" id="{00000000-0008-0000-0400-00001214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6350</xdr:rowOff>
    </xdr:from>
    <xdr:to>
      <xdr:col>2</xdr:col>
      <xdr:colOff>31750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215900" cy="158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23</xdr:row>
      <xdr:rowOff>44450</xdr:rowOff>
    </xdr:from>
    <xdr:to>
      <xdr:col>2</xdr:col>
      <xdr:colOff>25400</xdr:colOff>
      <xdr:row>23</xdr:row>
      <xdr:rowOff>158750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304800" y="3841750"/>
          <a:ext cx="2095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45</xdr:row>
      <xdr:rowOff>38100</xdr:rowOff>
    </xdr:from>
    <xdr:to>
      <xdr:col>2</xdr:col>
      <xdr:colOff>25400</xdr:colOff>
      <xdr:row>45</xdr:row>
      <xdr:rowOff>158750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304800" y="7467600"/>
          <a:ext cx="2095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25400</xdr:colOff>
      <xdr:row>67</xdr:row>
      <xdr:rowOff>25400</xdr:rowOff>
    </xdr:from>
    <xdr:to>
      <xdr:col>2</xdr:col>
      <xdr:colOff>0</xdr:colOff>
      <xdr:row>67</xdr:row>
      <xdr:rowOff>146050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304800" y="11087100"/>
          <a:ext cx="184150" cy="12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T144"/>
  <sheetViews>
    <sheetView tabSelected="1" workbookViewId="0">
      <selection activeCell="D16" sqref="D16"/>
    </sheetView>
  </sheetViews>
  <sheetFormatPr defaultRowHeight="13" x14ac:dyDescent="0.2"/>
  <cols>
    <col min="1" max="1" width="4" customWidth="1"/>
    <col min="2" max="2" width="3" customWidth="1"/>
    <col min="3" max="3" width="3.453125" customWidth="1"/>
    <col min="4" max="4" width="9.08984375" customWidth="1"/>
  </cols>
  <sheetData>
    <row r="1" spans="1:20" x14ac:dyDescent="0.2">
      <c r="A1" t="s">
        <v>51</v>
      </c>
    </row>
    <row r="2" spans="1:20" s="1" customFormat="1" x14ac:dyDescent="0.2">
      <c r="A2" s="1" t="s">
        <v>52</v>
      </c>
      <c r="C2" s="1" t="s">
        <v>1</v>
      </c>
      <c r="D2" s="2">
        <v>1995</v>
      </c>
      <c r="E2" s="1">
        <f>+D2+5</f>
        <v>2000</v>
      </c>
      <c r="F2" s="1">
        <f t="shared" ref="F2:P2" si="0">+E2+5</f>
        <v>2005</v>
      </c>
      <c r="G2" s="1">
        <f t="shared" si="0"/>
        <v>2010</v>
      </c>
      <c r="H2" s="1">
        <f t="shared" si="0"/>
        <v>2015</v>
      </c>
      <c r="I2" s="1">
        <f t="shared" si="0"/>
        <v>2020</v>
      </c>
      <c r="J2" s="1">
        <f t="shared" si="0"/>
        <v>2025</v>
      </c>
      <c r="K2" s="1">
        <f t="shared" si="0"/>
        <v>2030</v>
      </c>
      <c r="L2" s="1">
        <f t="shared" si="0"/>
        <v>2035</v>
      </c>
      <c r="M2" s="1">
        <f t="shared" si="0"/>
        <v>2040</v>
      </c>
      <c r="N2" s="1">
        <f t="shared" si="0"/>
        <v>2045</v>
      </c>
      <c r="O2" s="1">
        <f t="shared" si="0"/>
        <v>2050</v>
      </c>
      <c r="P2" s="1">
        <f t="shared" si="0"/>
        <v>2055</v>
      </c>
      <c r="Q2" s="1">
        <f>+P2+5</f>
        <v>2060</v>
      </c>
      <c r="R2" s="1">
        <f t="shared" ref="R2:T2" si="1">+Q2+5</f>
        <v>2065</v>
      </c>
      <c r="S2" s="1">
        <f t="shared" si="1"/>
        <v>2070</v>
      </c>
      <c r="T2" s="1">
        <f t="shared" si="1"/>
        <v>2075</v>
      </c>
    </row>
    <row r="3" spans="1:20" x14ac:dyDescent="0.2">
      <c r="A3" s="1">
        <v>0</v>
      </c>
      <c r="B3" s="1" t="s">
        <v>2</v>
      </c>
      <c r="C3" s="1">
        <v>4</v>
      </c>
      <c r="D3" s="25">
        <v>7</v>
      </c>
      <c r="E3" s="4">
        <v>2</v>
      </c>
      <c r="F3" s="4">
        <v>1</v>
      </c>
      <c r="G3" s="4">
        <v>0</v>
      </c>
      <c r="H3" s="4">
        <v>0</v>
      </c>
      <c r="I3" s="4">
        <v>1</v>
      </c>
      <c r="J3" s="4">
        <v>1</v>
      </c>
      <c r="K3" s="4">
        <v>1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</row>
    <row r="4" spans="1:20" x14ac:dyDescent="0.2">
      <c r="A4" s="1">
        <v>5</v>
      </c>
      <c r="B4" s="1" t="s">
        <v>2</v>
      </c>
      <c r="C4" s="1">
        <v>9</v>
      </c>
      <c r="D4" s="25">
        <v>0</v>
      </c>
      <c r="E4" s="4">
        <v>7</v>
      </c>
      <c r="F4" s="4">
        <v>2</v>
      </c>
      <c r="G4" s="4">
        <v>1</v>
      </c>
      <c r="H4" s="4">
        <v>0</v>
      </c>
      <c r="I4" s="4">
        <v>0</v>
      </c>
      <c r="J4" s="4">
        <v>1</v>
      </c>
      <c r="K4" s="4">
        <v>1</v>
      </c>
      <c r="L4" s="4">
        <v>1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</row>
    <row r="5" spans="1:20" x14ac:dyDescent="0.2">
      <c r="A5" s="1">
        <v>10</v>
      </c>
      <c r="B5" s="1" t="s">
        <v>2</v>
      </c>
      <c r="C5" s="1">
        <v>14</v>
      </c>
      <c r="D5" s="25">
        <v>0</v>
      </c>
      <c r="E5" s="4">
        <v>0</v>
      </c>
      <c r="F5" s="4">
        <v>7</v>
      </c>
      <c r="G5" s="4">
        <v>2</v>
      </c>
      <c r="H5" s="4">
        <v>1</v>
      </c>
      <c r="I5" s="4">
        <v>0</v>
      </c>
      <c r="J5" s="4">
        <v>0</v>
      </c>
      <c r="K5" s="4">
        <v>1</v>
      </c>
      <c r="L5" s="4">
        <v>1</v>
      </c>
      <c r="M5" s="4">
        <v>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</row>
    <row r="6" spans="1:20" x14ac:dyDescent="0.2">
      <c r="A6" s="1">
        <v>15</v>
      </c>
      <c r="B6" s="1" t="s">
        <v>2</v>
      </c>
      <c r="C6" s="1">
        <v>19</v>
      </c>
      <c r="D6" s="25">
        <v>1</v>
      </c>
      <c r="E6" s="4">
        <v>0</v>
      </c>
      <c r="F6" s="4">
        <v>0</v>
      </c>
      <c r="G6" s="4">
        <v>5</v>
      </c>
      <c r="H6" s="4">
        <v>1</v>
      </c>
      <c r="I6" s="4">
        <v>1</v>
      </c>
      <c r="J6" s="4">
        <v>0</v>
      </c>
      <c r="K6" s="4">
        <v>0</v>
      </c>
      <c r="L6" s="4">
        <v>1</v>
      </c>
      <c r="M6" s="4">
        <v>1</v>
      </c>
      <c r="N6" s="4">
        <v>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</row>
    <row r="7" spans="1:20" x14ac:dyDescent="0.2">
      <c r="A7" s="1">
        <v>20</v>
      </c>
      <c r="B7" s="1" t="s">
        <v>2</v>
      </c>
      <c r="C7" s="1">
        <v>24</v>
      </c>
      <c r="D7" s="25">
        <v>0</v>
      </c>
      <c r="E7" s="4">
        <v>0</v>
      </c>
      <c r="F7" s="4">
        <v>0</v>
      </c>
      <c r="G7" s="4">
        <v>0</v>
      </c>
      <c r="H7" s="4">
        <v>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</row>
    <row r="8" spans="1:20" x14ac:dyDescent="0.2">
      <c r="A8" s="1">
        <v>25</v>
      </c>
      <c r="B8" s="1" t="s">
        <v>2</v>
      </c>
      <c r="C8" s="1">
        <v>29</v>
      </c>
      <c r="D8" s="25">
        <v>4</v>
      </c>
      <c r="E8" s="4">
        <v>0</v>
      </c>
      <c r="F8" s="4">
        <v>0</v>
      </c>
      <c r="G8" s="4">
        <v>0</v>
      </c>
      <c r="H8" s="4">
        <v>0</v>
      </c>
      <c r="I8" s="4">
        <v>3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</row>
    <row r="9" spans="1:20" x14ac:dyDescent="0.2">
      <c r="A9" s="1">
        <v>30</v>
      </c>
      <c r="B9" s="1" t="s">
        <v>2</v>
      </c>
      <c r="C9" s="1">
        <v>34</v>
      </c>
      <c r="D9" s="25">
        <v>3</v>
      </c>
      <c r="E9" s="4">
        <v>4</v>
      </c>
      <c r="F9" s="4">
        <v>0</v>
      </c>
      <c r="G9" s="4">
        <v>0</v>
      </c>
      <c r="H9" s="4">
        <v>0</v>
      </c>
      <c r="I9" s="4">
        <v>0</v>
      </c>
      <c r="J9" s="4">
        <v>3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</row>
    <row r="10" spans="1:20" x14ac:dyDescent="0.2">
      <c r="A10" s="1">
        <v>35</v>
      </c>
      <c r="B10" s="1" t="s">
        <v>2</v>
      </c>
      <c r="C10" s="1">
        <v>39</v>
      </c>
      <c r="D10" s="25">
        <v>4</v>
      </c>
      <c r="E10" s="4">
        <v>3</v>
      </c>
      <c r="F10" s="4">
        <v>4</v>
      </c>
      <c r="G10" s="4">
        <v>0</v>
      </c>
      <c r="H10" s="4">
        <v>0</v>
      </c>
      <c r="I10" s="4">
        <v>0</v>
      </c>
      <c r="J10" s="4">
        <v>0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1:20" x14ac:dyDescent="0.2">
      <c r="A11" s="1">
        <v>40</v>
      </c>
      <c r="B11" s="1" t="s">
        <v>2</v>
      </c>
      <c r="C11" s="1">
        <v>44</v>
      </c>
      <c r="D11" s="25">
        <v>2</v>
      </c>
      <c r="E11" s="4">
        <v>4</v>
      </c>
      <c r="F11" s="4">
        <v>3</v>
      </c>
      <c r="G11" s="4">
        <v>4</v>
      </c>
      <c r="H11" s="4">
        <v>0</v>
      </c>
      <c r="I11" s="4">
        <v>0</v>
      </c>
      <c r="J11" s="4">
        <v>0</v>
      </c>
      <c r="K11" s="4">
        <v>0</v>
      </c>
      <c r="L11" s="4">
        <v>3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1:20" x14ac:dyDescent="0.2">
      <c r="A12" s="1">
        <v>45</v>
      </c>
      <c r="B12" s="1" t="s">
        <v>2</v>
      </c>
      <c r="C12" s="1">
        <v>49</v>
      </c>
      <c r="D12" s="25">
        <v>2</v>
      </c>
      <c r="E12" s="4">
        <v>2</v>
      </c>
      <c r="F12" s="4">
        <v>4</v>
      </c>
      <c r="G12" s="4">
        <v>3</v>
      </c>
      <c r="H12" s="4">
        <v>4</v>
      </c>
      <c r="I12" s="4">
        <v>0</v>
      </c>
      <c r="J12" s="4">
        <v>0</v>
      </c>
      <c r="K12" s="4">
        <v>0</v>
      </c>
      <c r="L12" s="4">
        <v>0</v>
      </c>
      <c r="M12" s="4">
        <v>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1:20" x14ac:dyDescent="0.2">
      <c r="A13" s="1">
        <v>50</v>
      </c>
      <c r="B13" s="1" t="s">
        <v>2</v>
      </c>
      <c r="C13" s="1">
        <v>54</v>
      </c>
      <c r="D13" s="25">
        <v>4</v>
      </c>
      <c r="E13" s="4">
        <v>2</v>
      </c>
      <c r="F13" s="4">
        <v>2</v>
      </c>
      <c r="G13" s="4">
        <v>4</v>
      </c>
      <c r="H13" s="4">
        <v>3</v>
      </c>
      <c r="I13" s="4">
        <v>4</v>
      </c>
      <c r="J13" s="4">
        <v>0</v>
      </c>
      <c r="K13" s="4">
        <v>0</v>
      </c>
      <c r="L13" s="4">
        <v>0</v>
      </c>
      <c r="M13" s="4">
        <v>0</v>
      </c>
      <c r="N13" s="4">
        <v>3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</row>
    <row r="14" spans="1:20" x14ac:dyDescent="0.2">
      <c r="A14" s="1">
        <v>55</v>
      </c>
      <c r="B14" s="1" t="s">
        <v>2</v>
      </c>
      <c r="C14" s="1">
        <v>59</v>
      </c>
      <c r="D14" s="25">
        <v>9</v>
      </c>
      <c r="E14" s="4">
        <v>4</v>
      </c>
      <c r="F14" s="4">
        <v>2</v>
      </c>
      <c r="G14" s="4">
        <v>2</v>
      </c>
      <c r="H14" s="4">
        <v>4</v>
      </c>
      <c r="I14" s="4">
        <v>3</v>
      </c>
      <c r="J14" s="4">
        <v>4</v>
      </c>
      <c r="K14" s="4">
        <v>0</v>
      </c>
      <c r="L14" s="4">
        <v>0</v>
      </c>
      <c r="M14" s="4">
        <v>0</v>
      </c>
      <c r="N14" s="4">
        <v>0</v>
      </c>
      <c r="O14" s="4">
        <v>3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0" x14ac:dyDescent="0.2">
      <c r="A15" s="1">
        <v>60</v>
      </c>
      <c r="B15" s="1" t="s">
        <v>2</v>
      </c>
      <c r="C15" s="1">
        <v>64</v>
      </c>
      <c r="D15" s="25">
        <v>9</v>
      </c>
      <c r="E15" s="4">
        <v>9</v>
      </c>
      <c r="F15" s="4">
        <v>4</v>
      </c>
      <c r="G15" s="4">
        <v>2</v>
      </c>
      <c r="H15" s="4">
        <v>2</v>
      </c>
      <c r="I15" s="4">
        <v>4</v>
      </c>
      <c r="J15" s="4">
        <v>3</v>
      </c>
      <c r="K15" s="4">
        <v>4</v>
      </c>
      <c r="L15" s="4">
        <v>0</v>
      </c>
      <c r="M15" s="4">
        <v>0</v>
      </c>
      <c r="N15" s="4">
        <v>0</v>
      </c>
      <c r="O15" s="4">
        <v>0</v>
      </c>
      <c r="P15" s="4">
        <v>3</v>
      </c>
      <c r="Q15" s="4">
        <v>0</v>
      </c>
      <c r="R15" s="4">
        <v>0</v>
      </c>
      <c r="S15" s="4">
        <v>0</v>
      </c>
      <c r="T15" s="4">
        <v>0</v>
      </c>
    </row>
    <row r="16" spans="1:20" x14ac:dyDescent="0.2">
      <c r="A16" s="1">
        <v>65</v>
      </c>
      <c r="B16" s="1" t="s">
        <v>2</v>
      </c>
      <c r="C16" s="1">
        <v>69</v>
      </c>
      <c r="D16" s="25">
        <v>12</v>
      </c>
      <c r="E16" s="4">
        <v>9</v>
      </c>
      <c r="F16" s="4">
        <v>9</v>
      </c>
      <c r="G16" s="4">
        <v>4</v>
      </c>
      <c r="H16" s="4">
        <v>2</v>
      </c>
      <c r="I16" s="4">
        <v>2</v>
      </c>
      <c r="J16" s="4">
        <v>4</v>
      </c>
      <c r="K16" s="4">
        <v>3</v>
      </c>
      <c r="L16" s="4">
        <v>4</v>
      </c>
      <c r="M16" s="4">
        <v>0</v>
      </c>
      <c r="N16" s="4">
        <v>0</v>
      </c>
      <c r="O16" s="4">
        <v>0</v>
      </c>
      <c r="P16" s="4">
        <v>0</v>
      </c>
      <c r="Q16" s="4">
        <v>3</v>
      </c>
      <c r="R16" s="4">
        <v>0</v>
      </c>
      <c r="S16" s="4">
        <v>0</v>
      </c>
      <c r="T16" s="4">
        <v>0</v>
      </c>
    </row>
    <row r="17" spans="1:20" x14ac:dyDescent="0.2">
      <c r="A17" s="1">
        <v>70</v>
      </c>
      <c r="B17" s="1" t="s">
        <v>2</v>
      </c>
      <c r="C17" s="1">
        <v>74</v>
      </c>
      <c r="D17" s="25">
        <v>8</v>
      </c>
      <c r="E17" s="4">
        <v>11</v>
      </c>
      <c r="F17" s="4">
        <v>8</v>
      </c>
      <c r="G17" s="4">
        <v>8</v>
      </c>
      <c r="H17" s="4">
        <v>4</v>
      </c>
      <c r="I17" s="4">
        <v>2</v>
      </c>
      <c r="J17" s="4">
        <v>2</v>
      </c>
      <c r="K17" s="4">
        <v>4</v>
      </c>
      <c r="L17" s="4">
        <v>3</v>
      </c>
      <c r="M17" s="4">
        <v>4</v>
      </c>
      <c r="N17" s="4">
        <v>0</v>
      </c>
      <c r="O17" s="4">
        <v>0</v>
      </c>
      <c r="P17" s="4">
        <v>0</v>
      </c>
      <c r="Q17" s="4">
        <v>0</v>
      </c>
      <c r="R17" s="4">
        <v>3</v>
      </c>
      <c r="S17" s="4">
        <v>0</v>
      </c>
      <c r="T17" s="4">
        <v>0</v>
      </c>
    </row>
    <row r="18" spans="1:20" x14ac:dyDescent="0.2">
      <c r="A18" s="1">
        <v>75</v>
      </c>
      <c r="B18" s="1" t="s">
        <v>2</v>
      </c>
      <c r="C18" s="1">
        <v>79</v>
      </c>
      <c r="D18" s="25">
        <v>6</v>
      </c>
      <c r="E18" s="4">
        <v>7</v>
      </c>
      <c r="F18" s="4">
        <v>10</v>
      </c>
      <c r="G18" s="4">
        <v>7</v>
      </c>
      <c r="H18" s="4">
        <v>7</v>
      </c>
      <c r="I18" s="4">
        <v>4</v>
      </c>
      <c r="J18" s="4">
        <v>2</v>
      </c>
      <c r="K18" s="4">
        <v>2</v>
      </c>
      <c r="L18" s="4">
        <v>4</v>
      </c>
      <c r="M18" s="4">
        <v>3</v>
      </c>
      <c r="N18" s="4">
        <v>4</v>
      </c>
      <c r="O18" s="4">
        <v>0</v>
      </c>
      <c r="P18" s="4">
        <v>0</v>
      </c>
      <c r="Q18" s="4">
        <v>0</v>
      </c>
      <c r="R18" s="4">
        <v>0</v>
      </c>
      <c r="S18" s="4">
        <v>3</v>
      </c>
      <c r="T18" s="4">
        <v>0</v>
      </c>
    </row>
    <row r="19" spans="1:20" x14ac:dyDescent="0.2">
      <c r="A19" s="1">
        <v>80</v>
      </c>
      <c r="B19" s="1" t="s">
        <v>2</v>
      </c>
      <c r="C19" s="1">
        <v>84</v>
      </c>
      <c r="D19" s="25">
        <v>9</v>
      </c>
      <c r="E19" s="4">
        <v>5</v>
      </c>
      <c r="F19" s="4">
        <v>6</v>
      </c>
      <c r="G19" s="4">
        <v>8</v>
      </c>
      <c r="H19" s="4">
        <v>6</v>
      </c>
      <c r="I19" s="4">
        <v>6</v>
      </c>
      <c r="J19" s="4">
        <v>3</v>
      </c>
      <c r="K19" s="4">
        <v>2</v>
      </c>
      <c r="L19" s="4">
        <v>2</v>
      </c>
      <c r="M19" s="4">
        <v>3</v>
      </c>
      <c r="N19" s="4">
        <v>3</v>
      </c>
      <c r="O19" s="4">
        <v>3</v>
      </c>
      <c r="P19" s="4">
        <v>0</v>
      </c>
      <c r="Q19" s="4">
        <v>0</v>
      </c>
      <c r="R19" s="4">
        <v>0</v>
      </c>
      <c r="S19" s="4">
        <v>0</v>
      </c>
      <c r="T19" s="4">
        <v>3</v>
      </c>
    </row>
    <row r="20" spans="1:20" x14ac:dyDescent="0.2">
      <c r="A20" s="1">
        <v>85</v>
      </c>
      <c r="B20" s="1" t="s">
        <v>2</v>
      </c>
      <c r="C20" s="1"/>
      <c r="D20" s="25">
        <v>6</v>
      </c>
      <c r="E20" s="4">
        <v>10</v>
      </c>
      <c r="F20" s="4">
        <v>10</v>
      </c>
      <c r="G20" s="4">
        <v>11</v>
      </c>
      <c r="H20" s="4">
        <v>13</v>
      </c>
      <c r="I20" s="4">
        <v>13</v>
      </c>
      <c r="J20" s="4">
        <v>13</v>
      </c>
      <c r="K20" s="4">
        <v>11</v>
      </c>
      <c r="L20" s="4">
        <v>9</v>
      </c>
      <c r="M20" s="4">
        <v>7</v>
      </c>
      <c r="N20" s="4">
        <v>7</v>
      </c>
      <c r="O20" s="4">
        <v>7</v>
      </c>
      <c r="P20" s="4">
        <v>7</v>
      </c>
      <c r="Q20" s="4">
        <v>5</v>
      </c>
      <c r="R20" s="4">
        <v>3</v>
      </c>
      <c r="S20" s="4">
        <v>2</v>
      </c>
      <c r="T20" s="4">
        <v>1</v>
      </c>
    </row>
    <row r="21" spans="1:20" s="1" customFormat="1" x14ac:dyDescent="0.2">
      <c r="A21" s="1" t="s">
        <v>67</v>
      </c>
      <c r="D21" s="5">
        <f>SUM(D3:D20)</f>
        <v>86</v>
      </c>
      <c r="E21" s="5">
        <f t="shared" ref="E21:T21" si="2">SUM(E3:E20)</f>
        <v>79</v>
      </c>
      <c r="F21" s="5">
        <f t="shared" si="2"/>
        <v>72</v>
      </c>
      <c r="G21" s="5">
        <f t="shared" si="2"/>
        <v>61</v>
      </c>
      <c r="H21" s="5">
        <f t="shared" si="2"/>
        <v>49</v>
      </c>
      <c r="I21" s="5">
        <f t="shared" si="2"/>
        <v>43</v>
      </c>
      <c r="J21" s="5">
        <f t="shared" si="2"/>
        <v>36</v>
      </c>
      <c r="K21" s="5">
        <f t="shared" si="2"/>
        <v>32</v>
      </c>
      <c r="L21" s="5">
        <f t="shared" si="2"/>
        <v>28</v>
      </c>
      <c r="M21" s="5">
        <f t="shared" si="2"/>
        <v>22</v>
      </c>
      <c r="N21" s="5">
        <f t="shared" si="2"/>
        <v>18</v>
      </c>
      <c r="O21" s="5">
        <f t="shared" si="2"/>
        <v>13</v>
      </c>
      <c r="P21" s="5">
        <f t="shared" si="2"/>
        <v>10</v>
      </c>
      <c r="Q21" s="5">
        <f t="shared" si="2"/>
        <v>8</v>
      </c>
      <c r="R21" s="5">
        <f t="shared" si="2"/>
        <v>6</v>
      </c>
      <c r="S21" s="5">
        <f t="shared" si="2"/>
        <v>5</v>
      </c>
      <c r="T21" s="5">
        <f t="shared" si="2"/>
        <v>4</v>
      </c>
    </row>
    <row r="23" spans="1:20" x14ac:dyDescent="0.2">
      <c r="A23" t="s">
        <v>84</v>
      </c>
    </row>
    <row r="24" spans="1:20" s="1" customFormat="1" x14ac:dyDescent="0.2">
      <c r="A24" s="1" t="s">
        <v>69</v>
      </c>
      <c r="B24" s="6"/>
      <c r="C24" s="7" t="s">
        <v>1</v>
      </c>
      <c r="D24" s="1">
        <f>+D2</f>
        <v>1995</v>
      </c>
      <c r="E24" s="1">
        <f t="shared" ref="E24:T24" si="3">+E2</f>
        <v>2000</v>
      </c>
      <c r="F24" s="1">
        <f t="shared" si="3"/>
        <v>2005</v>
      </c>
      <c r="G24" s="1">
        <f t="shared" si="3"/>
        <v>2010</v>
      </c>
      <c r="H24" s="1">
        <f t="shared" si="3"/>
        <v>2015</v>
      </c>
      <c r="I24" s="1">
        <f t="shared" si="3"/>
        <v>2020</v>
      </c>
      <c r="J24" s="1">
        <f t="shared" si="3"/>
        <v>2025</v>
      </c>
      <c r="K24" s="1">
        <f t="shared" si="3"/>
        <v>2030</v>
      </c>
      <c r="L24" s="1">
        <f t="shared" si="3"/>
        <v>2035</v>
      </c>
      <c r="M24" s="1">
        <f t="shared" si="3"/>
        <v>2040</v>
      </c>
      <c r="N24" s="1">
        <f t="shared" si="3"/>
        <v>2045</v>
      </c>
      <c r="O24" s="1">
        <f t="shared" si="3"/>
        <v>2050</v>
      </c>
      <c r="P24" s="1">
        <f t="shared" si="3"/>
        <v>2055</v>
      </c>
      <c r="Q24" s="1">
        <f t="shared" si="3"/>
        <v>2060</v>
      </c>
      <c r="R24" s="1">
        <f t="shared" si="3"/>
        <v>2065</v>
      </c>
      <c r="S24" s="1">
        <f t="shared" si="3"/>
        <v>2070</v>
      </c>
      <c r="T24" s="1">
        <f t="shared" si="3"/>
        <v>2075</v>
      </c>
    </row>
    <row r="25" spans="1:20" x14ac:dyDescent="0.2">
      <c r="A25" s="1">
        <v>0</v>
      </c>
      <c r="B25" s="1" t="s">
        <v>2</v>
      </c>
      <c r="C25" s="1">
        <v>4</v>
      </c>
      <c r="D25" s="26">
        <v>6</v>
      </c>
      <c r="E25" s="4">
        <v>2</v>
      </c>
      <c r="F25" s="4">
        <v>1</v>
      </c>
      <c r="G25" s="4">
        <v>0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</row>
    <row r="26" spans="1:20" x14ac:dyDescent="0.2">
      <c r="A26" s="1">
        <v>5</v>
      </c>
      <c r="B26" s="1" t="s">
        <v>2</v>
      </c>
      <c r="C26" s="1">
        <v>9</v>
      </c>
      <c r="D26" s="25">
        <v>2</v>
      </c>
      <c r="E26" s="4">
        <v>6</v>
      </c>
      <c r="F26" s="4">
        <v>1</v>
      </c>
      <c r="G26" s="4">
        <v>0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</row>
    <row r="27" spans="1:20" x14ac:dyDescent="0.2">
      <c r="A27" s="1">
        <v>10</v>
      </c>
      <c r="B27" s="1" t="s">
        <v>2</v>
      </c>
      <c r="C27" s="1">
        <v>14</v>
      </c>
      <c r="D27" s="25">
        <v>5</v>
      </c>
      <c r="E27" s="4">
        <v>2</v>
      </c>
      <c r="F27" s="4">
        <v>6</v>
      </c>
      <c r="G27" s="4">
        <v>1</v>
      </c>
      <c r="H27" s="4">
        <v>0</v>
      </c>
      <c r="I27" s="4">
        <v>0</v>
      </c>
      <c r="J27" s="4">
        <v>1</v>
      </c>
      <c r="K27" s="4">
        <v>1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</row>
    <row r="28" spans="1:20" x14ac:dyDescent="0.2">
      <c r="A28" s="1">
        <v>15</v>
      </c>
      <c r="B28" s="1" t="s">
        <v>2</v>
      </c>
      <c r="C28" s="1">
        <v>19</v>
      </c>
      <c r="D28" s="25">
        <v>3</v>
      </c>
      <c r="E28" s="4">
        <v>4</v>
      </c>
      <c r="F28" s="4">
        <v>2</v>
      </c>
      <c r="G28" s="4">
        <v>5</v>
      </c>
      <c r="H28" s="4">
        <v>1</v>
      </c>
      <c r="I28" s="4">
        <v>0</v>
      </c>
      <c r="J28" s="4">
        <v>0</v>
      </c>
      <c r="K28" s="4">
        <v>1</v>
      </c>
      <c r="L28" s="4">
        <v>1</v>
      </c>
      <c r="M28" s="4">
        <v>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</row>
    <row r="29" spans="1:20" x14ac:dyDescent="0.2">
      <c r="A29" s="1">
        <v>20</v>
      </c>
      <c r="B29" s="1" t="s">
        <v>2</v>
      </c>
      <c r="C29" s="1">
        <v>24</v>
      </c>
      <c r="D29" s="25">
        <v>0</v>
      </c>
      <c r="E29" s="4">
        <v>1</v>
      </c>
      <c r="F29" s="4">
        <v>1</v>
      </c>
      <c r="G29" s="4">
        <v>1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</row>
    <row r="30" spans="1:20" x14ac:dyDescent="0.2">
      <c r="A30" s="1">
        <v>25</v>
      </c>
      <c r="B30" s="1" t="s">
        <v>2</v>
      </c>
      <c r="C30" s="1">
        <v>29</v>
      </c>
      <c r="D30" s="25">
        <v>2</v>
      </c>
      <c r="E30" s="4">
        <v>0</v>
      </c>
      <c r="F30" s="4">
        <v>1</v>
      </c>
      <c r="G30" s="4">
        <v>1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20" x14ac:dyDescent="0.2">
      <c r="A31" s="1">
        <v>30</v>
      </c>
      <c r="B31" s="1" t="s">
        <v>2</v>
      </c>
      <c r="C31" s="1">
        <v>34</v>
      </c>
      <c r="D31" s="25">
        <v>3</v>
      </c>
      <c r="E31" s="4">
        <v>2</v>
      </c>
      <c r="F31" s="4">
        <v>0</v>
      </c>
      <c r="G31" s="4">
        <v>1</v>
      </c>
      <c r="H31" s="4">
        <v>1</v>
      </c>
      <c r="I31" s="4">
        <v>1</v>
      </c>
      <c r="J31" s="4">
        <v>1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</row>
    <row r="32" spans="1:20" x14ac:dyDescent="0.2">
      <c r="A32" s="1">
        <v>35</v>
      </c>
      <c r="B32" s="1" t="s">
        <v>2</v>
      </c>
      <c r="C32" s="1">
        <v>39</v>
      </c>
      <c r="D32" s="25">
        <v>7</v>
      </c>
      <c r="E32" s="4">
        <v>3</v>
      </c>
      <c r="F32" s="4">
        <v>2</v>
      </c>
      <c r="G32" s="4">
        <v>0</v>
      </c>
      <c r="H32" s="4">
        <v>1</v>
      </c>
      <c r="I32" s="4">
        <v>1</v>
      </c>
      <c r="J32" s="4">
        <v>1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</row>
    <row r="33" spans="1:20" x14ac:dyDescent="0.2">
      <c r="A33" s="1">
        <v>40</v>
      </c>
      <c r="B33" s="1" t="s">
        <v>2</v>
      </c>
      <c r="C33" s="1">
        <v>44</v>
      </c>
      <c r="D33" s="25">
        <v>8</v>
      </c>
      <c r="E33" s="4">
        <v>7</v>
      </c>
      <c r="F33" s="4">
        <v>3</v>
      </c>
      <c r="G33" s="4">
        <v>2</v>
      </c>
      <c r="H33" s="4">
        <v>0</v>
      </c>
      <c r="I33" s="4">
        <v>1</v>
      </c>
      <c r="J33" s="4">
        <v>1</v>
      </c>
      <c r="K33" s="4">
        <v>1</v>
      </c>
      <c r="L33" s="4">
        <v>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</row>
    <row r="34" spans="1:20" x14ac:dyDescent="0.2">
      <c r="A34" s="1">
        <v>45</v>
      </c>
      <c r="B34" s="1" t="s">
        <v>2</v>
      </c>
      <c r="C34" s="1">
        <v>49</v>
      </c>
      <c r="D34" s="25">
        <v>5</v>
      </c>
      <c r="E34" s="4">
        <v>8</v>
      </c>
      <c r="F34" s="4">
        <v>7</v>
      </c>
      <c r="G34" s="4">
        <v>3</v>
      </c>
      <c r="H34" s="4">
        <v>2</v>
      </c>
      <c r="I34" s="4">
        <v>0</v>
      </c>
      <c r="J34" s="4">
        <v>1</v>
      </c>
      <c r="K34" s="4">
        <v>1</v>
      </c>
      <c r="L34" s="4">
        <v>1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</row>
    <row r="35" spans="1:20" x14ac:dyDescent="0.2">
      <c r="A35" s="1">
        <v>50</v>
      </c>
      <c r="B35" s="1" t="s">
        <v>2</v>
      </c>
      <c r="C35" s="1">
        <v>54</v>
      </c>
      <c r="D35" s="25">
        <v>2</v>
      </c>
      <c r="E35" s="4">
        <v>5</v>
      </c>
      <c r="F35" s="4">
        <v>8</v>
      </c>
      <c r="G35" s="4">
        <v>7</v>
      </c>
      <c r="H35" s="4">
        <v>3</v>
      </c>
      <c r="I35" s="4">
        <v>2</v>
      </c>
      <c r="J35" s="4">
        <v>0</v>
      </c>
      <c r="K35" s="4">
        <v>1</v>
      </c>
      <c r="L35" s="4">
        <v>1</v>
      </c>
      <c r="M35" s="4">
        <v>1</v>
      </c>
      <c r="N35" s="4">
        <v>1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</row>
    <row r="36" spans="1:20" x14ac:dyDescent="0.2">
      <c r="A36" s="1">
        <v>55</v>
      </c>
      <c r="B36" s="1" t="s">
        <v>2</v>
      </c>
      <c r="C36" s="1">
        <v>59</v>
      </c>
      <c r="D36" s="25">
        <v>7</v>
      </c>
      <c r="E36" s="4">
        <v>2</v>
      </c>
      <c r="F36" s="4">
        <v>5</v>
      </c>
      <c r="G36" s="4">
        <v>8</v>
      </c>
      <c r="H36" s="4">
        <v>7</v>
      </c>
      <c r="I36" s="4">
        <v>3</v>
      </c>
      <c r="J36" s="4">
        <v>2</v>
      </c>
      <c r="K36" s="4">
        <v>0</v>
      </c>
      <c r="L36" s="4">
        <v>1</v>
      </c>
      <c r="M36" s="4">
        <v>1</v>
      </c>
      <c r="N36" s="4">
        <v>1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2">
      <c r="A37" s="1">
        <v>60</v>
      </c>
      <c r="B37" s="1" t="s">
        <v>2</v>
      </c>
      <c r="C37" s="1">
        <v>64</v>
      </c>
      <c r="D37" s="25">
        <v>14</v>
      </c>
      <c r="E37" s="4">
        <v>7</v>
      </c>
      <c r="F37" s="4">
        <v>2</v>
      </c>
      <c r="G37" s="4">
        <v>5</v>
      </c>
      <c r="H37" s="4">
        <v>8</v>
      </c>
      <c r="I37" s="4">
        <v>7</v>
      </c>
      <c r="J37" s="4">
        <v>3</v>
      </c>
      <c r="K37" s="4">
        <v>2</v>
      </c>
      <c r="L37" s="4">
        <v>0</v>
      </c>
      <c r="M37" s="4">
        <v>1</v>
      </c>
      <c r="N37" s="4">
        <v>1</v>
      </c>
      <c r="O37" s="4">
        <v>1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</row>
    <row r="38" spans="1:20" x14ac:dyDescent="0.2">
      <c r="A38" s="1">
        <v>65</v>
      </c>
      <c r="B38" s="1" t="s">
        <v>2</v>
      </c>
      <c r="C38" s="1">
        <v>69</v>
      </c>
      <c r="D38" s="25">
        <v>12</v>
      </c>
      <c r="E38" s="4">
        <v>13</v>
      </c>
      <c r="F38" s="4">
        <v>7</v>
      </c>
      <c r="G38" s="4">
        <v>2</v>
      </c>
      <c r="H38" s="4">
        <v>5</v>
      </c>
      <c r="I38" s="4">
        <v>7</v>
      </c>
      <c r="J38" s="4">
        <v>7</v>
      </c>
      <c r="K38" s="4">
        <v>3</v>
      </c>
      <c r="L38" s="4">
        <v>2</v>
      </c>
      <c r="M38" s="4">
        <v>0</v>
      </c>
      <c r="N38" s="4">
        <v>1</v>
      </c>
      <c r="O38" s="4">
        <v>1</v>
      </c>
      <c r="P38" s="4">
        <v>1</v>
      </c>
      <c r="Q38" s="4">
        <v>1</v>
      </c>
      <c r="R38" s="4">
        <v>0</v>
      </c>
      <c r="S38" s="4">
        <v>0</v>
      </c>
      <c r="T38" s="4">
        <v>0</v>
      </c>
    </row>
    <row r="39" spans="1:20" x14ac:dyDescent="0.2">
      <c r="A39" s="1">
        <v>70</v>
      </c>
      <c r="B39" s="1" t="s">
        <v>2</v>
      </c>
      <c r="C39" s="1">
        <v>74</v>
      </c>
      <c r="D39" s="25">
        <v>5</v>
      </c>
      <c r="E39" s="4">
        <v>11</v>
      </c>
      <c r="F39" s="4">
        <v>11</v>
      </c>
      <c r="G39" s="4">
        <v>6</v>
      </c>
      <c r="H39" s="4">
        <v>2</v>
      </c>
      <c r="I39" s="4">
        <v>4</v>
      </c>
      <c r="J39" s="4">
        <v>6</v>
      </c>
      <c r="K39" s="4">
        <v>6</v>
      </c>
      <c r="L39" s="4">
        <v>3</v>
      </c>
      <c r="M39" s="4">
        <v>2</v>
      </c>
      <c r="N39" s="4">
        <v>0</v>
      </c>
      <c r="O39" s="4">
        <v>1</v>
      </c>
      <c r="P39" s="4">
        <v>1</v>
      </c>
      <c r="Q39" s="4">
        <v>1</v>
      </c>
      <c r="R39" s="4">
        <v>1</v>
      </c>
      <c r="S39" s="4">
        <v>0</v>
      </c>
      <c r="T39" s="4">
        <v>0</v>
      </c>
    </row>
    <row r="40" spans="1:20" x14ac:dyDescent="0.2">
      <c r="A40" s="1">
        <v>75</v>
      </c>
      <c r="B40" s="1" t="s">
        <v>2</v>
      </c>
      <c r="C40" s="1">
        <v>79</v>
      </c>
      <c r="D40" s="25">
        <v>8</v>
      </c>
      <c r="E40" s="4">
        <v>4</v>
      </c>
      <c r="F40" s="4">
        <v>10</v>
      </c>
      <c r="G40" s="4">
        <v>10</v>
      </c>
      <c r="H40" s="4">
        <v>5</v>
      </c>
      <c r="I40" s="4">
        <v>2</v>
      </c>
      <c r="J40" s="4">
        <v>3</v>
      </c>
      <c r="K40" s="4">
        <v>5</v>
      </c>
      <c r="L40" s="4">
        <v>5</v>
      </c>
      <c r="M40" s="4">
        <v>3</v>
      </c>
      <c r="N40" s="4">
        <v>2</v>
      </c>
      <c r="O40" s="4">
        <v>0</v>
      </c>
      <c r="P40" s="4">
        <v>1</v>
      </c>
      <c r="Q40" s="4">
        <v>1</v>
      </c>
      <c r="R40" s="4">
        <v>1</v>
      </c>
      <c r="S40" s="4">
        <v>1</v>
      </c>
      <c r="T40" s="4">
        <v>0</v>
      </c>
    </row>
    <row r="41" spans="1:20" x14ac:dyDescent="0.2">
      <c r="A41" s="1">
        <v>80</v>
      </c>
      <c r="B41" s="1" t="s">
        <v>2</v>
      </c>
      <c r="C41" s="1">
        <v>84</v>
      </c>
      <c r="D41" s="25">
        <v>4</v>
      </c>
      <c r="E41" s="4">
        <v>6</v>
      </c>
      <c r="F41" s="4">
        <v>3</v>
      </c>
      <c r="G41" s="4">
        <v>8</v>
      </c>
      <c r="H41" s="4">
        <v>8</v>
      </c>
      <c r="I41" s="4">
        <v>4</v>
      </c>
      <c r="J41" s="4">
        <v>2</v>
      </c>
      <c r="K41" s="4">
        <v>2</v>
      </c>
      <c r="L41" s="4">
        <v>4</v>
      </c>
      <c r="M41" s="4">
        <v>4</v>
      </c>
      <c r="N41" s="4">
        <v>2</v>
      </c>
      <c r="O41" s="4">
        <v>2</v>
      </c>
      <c r="P41" s="4">
        <v>0</v>
      </c>
      <c r="Q41" s="4">
        <v>1</v>
      </c>
      <c r="R41" s="4">
        <v>1</v>
      </c>
      <c r="S41" s="4">
        <v>1</v>
      </c>
      <c r="T41" s="4">
        <v>1</v>
      </c>
    </row>
    <row r="42" spans="1:20" x14ac:dyDescent="0.2">
      <c r="A42" s="1">
        <v>85</v>
      </c>
      <c r="B42" s="1" t="s">
        <v>2</v>
      </c>
      <c r="C42" s="1"/>
      <c r="D42" s="25">
        <v>2</v>
      </c>
      <c r="E42" s="4">
        <v>3</v>
      </c>
      <c r="F42" s="4">
        <v>5</v>
      </c>
      <c r="G42" s="4">
        <v>4</v>
      </c>
      <c r="H42" s="4">
        <v>6</v>
      </c>
      <c r="I42" s="4">
        <v>7</v>
      </c>
      <c r="J42" s="4">
        <v>6</v>
      </c>
      <c r="K42" s="4">
        <v>4</v>
      </c>
      <c r="L42" s="4">
        <v>3</v>
      </c>
      <c r="M42" s="4">
        <v>4</v>
      </c>
      <c r="N42" s="4">
        <v>4</v>
      </c>
      <c r="O42" s="4">
        <v>3</v>
      </c>
      <c r="P42" s="4">
        <v>3</v>
      </c>
      <c r="Q42" s="4">
        <v>2</v>
      </c>
      <c r="R42" s="4">
        <v>2</v>
      </c>
      <c r="S42" s="4">
        <v>2</v>
      </c>
      <c r="T42" s="4">
        <v>2</v>
      </c>
    </row>
    <row r="43" spans="1:20" s="1" customFormat="1" x14ac:dyDescent="0.2">
      <c r="A43" s="1" t="s">
        <v>67</v>
      </c>
      <c r="D43" s="5">
        <f>SUM(D25:D42)</f>
        <v>95</v>
      </c>
      <c r="E43" s="5">
        <f t="shared" ref="E43:T43" si="4">SUM(E25:E42)</f>
        <v>86</v>
      </c>
      <c r="F43" s="5">
        <f t="shared" si="4"/>
        <v>75</v>
      </c>
      <c r="G43" s="5">
        <f t="shared" si="4"/>
        <v>64</v>
      </c>
      <c r="H43" s="5">
        <f t="shared" si="4"/>
        <v>51</v>
      </c>
      <c r="I43" s="5">
        <f t="shared" si="4"/>
        <v>42</v>
      </c>
      <c r="J43" s="5">
        <f t="shared" si="4"/>
        <v>36</v>
      </c>
      <c r="K43" s="5">
        <f t="shared" si="4"/>
        <v>30</v>
      </c>
      <c r="L43" s="5">
        <f t="shared" si="4"/>
        <v>23</v>
      </c>
      <c r="M43" s="5">
        <f t="shared" si="4"/>
        <v>18</v>
      </c>
      <c r="N43" s="5">
        <f t="shared" si="4"/>
        <v>12</v>
      </c>
      <c r="O43" s="5">
        <f t="shared" si="4"/>
        <v>9</v>
      </c>
      <c r="P43" s="5">
        <f t="shared" si="4"/>
        <v>7</v>
      </c>
      <c r="Q43" s="5">
        <f t="shared" si="4"/>
        <v>6</v>
      </c>
      <c r="R43" s="5">
        <f t="shared" si="4"/>
        <v>5</v>
      </c>
      <c r="S43" s="5">
        <f t="shared" si="4"/>
        <v>4</v>
      </c>
      <c r="T43" s="5">
        <f t="shared" si="4"/>
        <v>3</v>
      </c>
    </row>
    <row r="45" spans="1:20" x14ac:dyDescent="0.2">
      <c r="A45" t="s">
        <v>70</v>
      </c>
    </row>
    <row r="46" spans="1:20" s="1" customFormat="1" x14ac:dyDescent="0.2">
      <c r="A46" s="1" t="s">
        <v>69</v>
      </c>
      <c r="B46" s="6"/>
      <c r="C46" s="7" t="s">
        <v>1</v>
      </c>
      <c r="D46" s="1">
        <f>+D24</f>
        <v>1995</v>
      </c>
      <c r="E46" s="1">
        <f t="shared" ref="E46:T46" si="5">+E24</f>
        <v>2000</v>
      </c>
      <c r="F46" s="1">
        <f t="shared" si="5"/>
        <v>2005</v>
      </c>
      <c r="G46" s="1">
        <f t="shared" si="5"/>
        <v>2010</v>
      </c>
      <c r="H46" s="1">
        <f t="shared" si="5"/>
        <v>2015</v>
      </c>
      <c r="I46" s="1">
        <f t="shared" si="5"/>
        <v>2020</v>
      </c>
      <c r="J46" s="1">
        <f t="shared" si="5"/>
        <v>2025</v>
      </c>
      <c r="K46" s="1">
        <f t="shared" si="5"/>
        <v>2030</v>
      </c>
      <c r="L46" s="1">
        <f t="shared" si="5"/>
        <v>2035</v>
      </c>
      <c r="M46" s="1">
        <f t="shared" si="5"/>
        <v>2040</v>
      </c>
      <c r="N46" s="1">
        <f t="shared" si="5"/>
        <v>2045</v>
      </c>
      <c r="O46" s="1">
        <f t="shared" si="5"/>
        <v>2050</v>
      </c>
      <c r="P46" s="1">
        <f t="shared" si="5"/>
        <v>2055</v>
      </c>
      <c r="Q46" s="1">
        <f t="shared" si="5"/>
        <v>2060</v>
      </c>
      <c r="R46" s="1">
        <f t="shared" si="5"/>
        <v>2065</v>
      </c>
      <c r="S46" s="1">
        <f t="shared" si="5"/>
        <v>2070</v>
      </c>
      <c r="T46" s="1">
        <f t="shared" si="5"/>
        <v>2075</v>
      </c>
    </row>
    <row r="47" spans="1:20" x14ac:dyDescent="0.2">
      <c r="A47" s="1">
        <v>0</v>
      </c>
      <c r="B47" s="1" t="s">
        <v>2</v>
      </c>
      <c r="C47" s="1">
        <v>4</v>
      </c>
      <c r="D47" s="4">
        <f>+D3+D25</f>
        <v>13</v>
      </c>
      <c r="E47" s="4">
        <f>+E3+E25</f>
        <v>4</v>
      </c>
      <c r="F47" s="4">
        <f t="shared" ref="F47:T54" si="6">+F3+F25</f>
        <v>2</v>
      </c>
      <c r="G47" s="4">
        <f t="shared" si="6"/>
        <v>0</v>
      </c>
      <c r="H47" s="4">
        <f t="shared" si="6"/>
        <v>0</v>
      </c>
      <c r="I47" s="4">
        <f t="shared" si="6"/>
        <v>2</v>
      </c>
      <c r="J47" s="4">
        <f t="shared" si="6"/>
        <v>2</v>
      </c>
      <c r="K47" s="4">
        <f t="shared" si="6"/>
        <v>2</v>
      </c>
      <c r="L47" s="4">
        <f t="shared" si="6"/>
        <v>0</v>
      </c>
      <c r="M47" s="4">
        <f t="shared" si="6"/>
        <v>0</v>
      </c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">
        <f t="shared" si="6"/>
        <v>0</v>
      </c>
      <c r="S47" s="4">
        <f t="shared" si="6"/>
        <v>0</v>
      </c>
      <c r="T47" s="4">
        <f t="shared" si="6"/>
        <v>0</v>
      </c>
    </row>
    <row r="48" spans="1:20" x14ac:dyDescent="0.2">
      <c r="A48" s="1">
        <v>5</v>
      </c>
      <c r="B48" s="1" t="s">
        <v>2</v>
      </c>
      <c r="C48" s="1">
        <v>9</v>
      </c>
      <c r="D48" s="4">
        <f t="shared" ref="D48:S63" si="7">+D4+D26</f>
        <v>2</v>
      </c>
      <c r="E48" s="4">
        <f t="shared" si="7"/>
        <v>13</v>
      </c>
      <c r="F48" s="4">
        <f t="shared" si="6"/>
        <v>3</v>
      </c>
      <c r="G48" s="4">
        <f t="shared" si="6"/>
        <v>1</v>
      </c>
      <c r="H48" s="4">
        <f t="shared" si="6"/>
        <v>0</v>
      </c>
      <c r="I48" s="4">
        <f t="shared" si="6"/>
        <v>1</v>
      </c>
      <c r="J48" s="4">
        <f t="shared" si="6"/>
        <v>2</v>
      </c>
      <c r="K48" s="4">
        <f t="shared" si="6"/>
        <v>2</v>
      </c>
      <c r="L48" s="4">
        <f t="shared" si="6"/>
        <v>1</v>
      </c>
      <c r="M48" s="4">
        <f t="shared" si="6"/>
        <v>0</v>
      </c>
      <c r="N48" s="4">
        <f t="shared" si="6"/>
        <v>0</v>
      </c>
      <c r="O48" s="4">
        <f t="shared" si="6"/>
        <v>0</v>
      </c>
      <c r="P48" s="4">
        <f t="shared" si="6"/>
        <v>0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</row>
    <row r="49" spans="1:20" x14ac:dyDescent="0.2">
      <c r="A49" s="1">
        <v>10</v>
      </c>
      <c r="B49" s="1" t="s">
        <v>2</v>
      </c>
      <c r="C49" s="1">
        <v>14</v>
      </c>
      <c r="D49" s="4">
        <f t="shared" si="7"/>
        <v>5</v>
      </c>
      <c r="E49" s="4">
        <f t="shared" si="7"/>
        <v>2</v>
      </c>
      <c r="F49" s="4">
        <f t="shared" si="6"/>
        <v>13</v>
      </c>
      <c r="G49" s="4">
        <f t="shared" si="6"/>
        <v>3</v>
      </c>
      <c r="H49" s="4">
        <f t="shared" si="6"/>
        <v>1</v>
      </c>
      <c r="I49" s="4">
        <f t="shared" si="6"/>
        <v>0</v>
      </c>
      <c r="J49" s="4">
        <f t="shared" si="6"/>
        <v>1</v>
      </c>
      <c r="K49" s="4">
        <f t="shared" si="6"/>
        <v>2</v>
      </c>
      <c r="L49" s="4">
        <f t="shared" si="6"/>
        <v>2</v>
      </c>
      <c r="M49" s="4">
        <f t="shared" si="6"/>
        <v>1</v>
      </c>
      <c r="N49" s="4">
        <f t="shared" si="6"/>
        <v>0</v>
      </c>
      <c r="O49" s="4">
        <f t="shared" si="6"/>
        <v>0</v>
      </c>
      <c r="P49" s="4">
        <f t="shared" si="6"/>
        <v>0</v>
      </c>
      <c r="Q49" s="4">
        <f t="shared" si="6"/>
        <v>0</v>
      </c>
      <c r="R49" s="4">
        <f t="shared" si="6"/>
        <v>0</v>
      </c>
      <c r="S49" s="4">
        <f t="shared" si="6"/>
        <v>0</v>
      </c>
      <c r="T49" s="4">
        <f t="shared" si="6"/>
        <v>0</v>
      </c>
    </row>
    <row r="50" spans="1:20" x14ac:dyDescent="0.2">
      <c r="A50" s="1">
        <v>15</v>
      </c>
      <c r="B50" s="1" t="s">
        <v>2</v>
      </c>
      <c r="C50" s="1">
        <v>19</v>
      </c>
      <c r="D50" s="4">
        <f t="shared" si="7"/>
        <v>4</v>
      </c>
      <c r="E50" s="4">
        <f t="shared" si="7"/>
        <v>4</v>
      </c>
      <c r="F50" s="4">
        <f t="shared" si="6"/>
        <v>2</v>
      </c>
      <c r="G50" s="4">
        <f t="shared" si="6"/>
        <v>10</v>
      </c>
      <c r="H50" s="4">
        <f t="shared" si="6"/>
        <v>2</v>
      </c>
      <c r="I50" s="4">
        <f t="shared" si="6"/>
        <v>1</v>
      </c>
      <c r="J50" s="4">
        <f t="shared" si="6"/>
        <v>0</v>
      </c>
      <c r="K50" s="4">
        <f t="shared" si="6"/>
        <v>1</v>
      </c>
      <c r="L50" s="4">
        <f t="shared" si="6"/>
        <v>2</v>
      </c>
      <c r="M50" s="4">
        <f t="shared" si="6"/>
        <v>2</v>
      </c>
      <c r="N50" s="4">
        <f t="shared" si="6"/>
        <v>1</v>
      </c>
      <c r="O50" s="4">
        <f t="shared" si="6"/>
        <v>0</v>
      </c>
      <c r="P50" s="4">
        <f t="shared" si="6"/>
        <v>0</v>
      </c>
      <c r="Q50" s="4">
        <f t="shared" si="6"/>
        <v>0</v>
      </c>
      <c r="R50" s="4">
        <f t="shared" si="6"/>
        <v>0</v>
      </c>
      <c r="S50" s="4">
        <f t="shared" si="6"/>
        <v>0</v>
      </c>
      <c r="T50" s="4">
        <f t="shared" si="6"/>
        <v>0</v>
      </c>
    </row>
    <row r="51" spans="1:20" x14ac:dyDescent="0.2">
      <c r="A51" s="1">
        <v>20</v>
      </c>
      <c r="B51" s="1" t="s">
        <v>2</v>
      </c>
      <c r="C51" s="1">
        <v>24</v>
      </c>
      <c r="D51" s="4">
        <f t="shared" si="7"/>
        <v>0</v>
      </c>
      <c r="E51" s="4">
        <f t="shared" si="7"/>
        <v>1</v>
      </c>
      <c r="F51" s="4">
        <f t="shared" si="6"/>
        <v>1</v>
      </c>
      <c r="G51" s="4">
        <f t="shared" si="6"/>
        <v>1</v>
      </c>
      <c r="H51" s="4">
        <f t="shared" si="6"/>
        <v>3</v>
      </c>
      <c r="I51" s="4">
        <f t="shared" si="6"/>
        <v>0</v>
      </c>
      <c r="J51" s="4">
        <f t="shared" si="6"/>
        <v>0</v>
      </c>
      <c r="K51" s="4">
        <f t="shared" si="6"/>
        <v>0</v>
      </c>
      <c r="L51" s="4">
        <f t="shared" si="6"/>
        <v>0</v>
      </c>
      <c r="M51" s="4">
        <f t="shared" si="6"/>
        <v>0</v>
      </c>
      <c r="N51" s="4">
        <f t="shared" si="6"/>
        <v>0</v>
      </c>
      <c r="O51" s="4">
        <f t="shared" si="6"/>
        <v>0</v>
      </c>
      <c r="P51" s="4">
        <f t="shared" si="6"/>
        <v>0</v>
      </c>
      <c r="Q51" s="4">
        <f t="shared" si="6"/>
        <v>0</v>
      </c>
      <c r="R51" s="4">
        <f t="shared" si="6"/>
        <v>0</v>
      </c>
      <c r="S51" s="4">
        <f t="shared" si="6"/>
        <v>0</v>
      </c>
      <c r="T51" s="4">
        <f t="shared" si="6"/>
        <v>0</v>
      </c>
    </row>
    <row r="52" spans="1:20" x14ac:dyDescent="0.2">
      <c r="A52" s="1">
        <v>25</v>
      </c>
      <c r="B52" s="1" t="s">
        <v>2</v>
      </c>
      <c r="C52" s="1">
        <v>29</v>
      </c>
      <c r="D52" s="4">
        <f t="shared" si="7"/>
        <v>6</v>
      </c>
      <c r="E52" s="4">
        <f t="shared" si="7"/>
        <v>0</v>
      </c>
      <c r="F52" s="4">
        <f t="shared" si="6"/>
        <v>1</v>
      </c>
      <c r="G52" s="4">
        <f t="shared" si="6"/>
        <v>1</v>
      </c>
      <c r="H52" s="4">
        <f t="shared" si="6"/>
        <v>1</v>
      </c>
      <c r="I52" s="4">
        <f t="shared" si="6"/>
        <v>4</v>
      </c>
      <c r="J52" s="4">
        <f t="shared" si="6"/>
        <v>0</v>
      </c>
      <c r="K52" s="4">
        <f t="shared" si="6"/>
        <v>0</v>
      </c>
      <c r="L52" s="4">
        <f t="shared" si="6"/>
        <v>0</v>
      </c>
      <c r="M52" s="4">
        <f t="shared" si="6"/>
        <v>0</v>
      </c>
      <c r="N52" s="4">
        <f t="shared" si="6"/>
        <v>0</v>
      </c>
      <c r="O52" s="4">
        <f t="shared" si="6"/>
        <v>0</v>
      </c>
      <c r="P52" s="4">
        <f t="shared" si="6"/>
        <v>0</v>
      </c>
      <c r="Q52" s="4">
        <f t="shared" si="6"/>
        <v>0</v>
      </c>
      <c r="R52" s="4">
        <f t="shared" si="6"/>
        <v>0</v>
      </c>
      <c r="S52" s="4">
        <f t="shared" si="6"/>
        <v>0</v>
      </c>
      <c r="T52" s="4">
        <f t="shared" si="6"/>
        <v>0</v>
      </c>
    </row>
    <row r="53" spans="1:20" x14ac:dyDescent="0.2">
      <c r="A53" s="1">
        <v>30</v>
      </c>
      <c r="B53" s="1" t="s">
        <v>2</v>
      </c>
      <c r="C53" s="1">
        <v>34</v>
      </c>
      <c r="D53" s="4">
        <f t="shared" si="7"/>
        <v>6</v>
      </c>
      <c r="E53" s="4">
        <f t="shared" si="7"/>
        <v>6</v>
      </c>
      <c r="F53" s="4">
        <f t="shared" si="6"/>
        <v>0</v>
      </c>
      <c r="G53" s="4">
        <f t="shared" si="6"/>
        <v>1</v>
      </c>
      <c r="H53" s="4">
        <f t="shared" si="6"/>
        <v>1</v>
      </c>
      <c r="I53" s="4">
        <f t="shared" si="6"/>
        <v>1</v>
      </c>
      <c r="J53" s="4">
        <f t="shared" si="6"/>
        <v>4</v>
      </c>
      <c r="K53" s="4">
        <f t="shared" si="6"/>
        <v>0</v>
      </c>
      <c r="L53" s="4">
        <f t="shared" si="6"/>
        <v>0</v>
      </c>
      <c r="M53" s="4">
        <f t="shared" si="6"/>
        <v>0</v>
      </c>
      <c r="N53" s="4">
        <f t="shared" si="6"/>
        <v>0</v>
      </c>
      <c r="O53" s="4">
        <f t="shared" si="6"/>
        <v>0</v>
      </c>
      <c r="P53" s="4">
        <f t="shared" si="6"/>
        <v>0</v>
      </c>
      <c r="Q53" s="4">
        <f t="shared" si="6"/>
        <v>0</v>
      </c>
      <c r="R53" s="4">
        <f t="shared" si="6"/>
        <v>0</v>
      </c>
      <c r="S53" s="4">
        <f t="shared" si="6"/>
        <v>0</v>
      </c>
      <c r="T53" s="4">
        <f t="shared" si="6"/>
        <v>0</v>
      </c>
    </row>
    <row r="54" spans="1:20" x14ac:dyDescent="0.2">
      <c r="A54" s="1">
        <v>35</v>
      </c>
      <c r="B54" s="1" t="s">
        <v>2</v>
      </c>
      <c r="C54" s="1">
        <v>39</v>
      </c>
      <c r="D54" s="4">
        <f t="shared" si="7"/>
        <v>11</v>
      </c>
      <c r="E54" s="4">
        <f t="shared" si="7"/>
        <v>6</v>
      </c>
      <c r="F54" s="4">
        <f t="shared" si="6"/>
        <v>6</v>
      </c>
      <c r="G54" s="4">
        <f t="shared" si="6"/>
        <v>0</v>
      </c>
      <c r="H54" s="4">
        <f t="shared" si="6"/>
        <v>1</v>
      </c>
      <c r="I54" s="4">
        <f t="shared" si="6"/>
        <v>1</v>
      </c>
      <c r="J54" s="4">
        <f t="shared" si="6"/>
        <v>1</v>
      </c>
      <c r="K54" s="4">
        <f t="shared" si="6"/>
        <v>4</v>
      </c>
      <c r="L54" s="4">
        <f t="shared" si="6"/>
        <v>0</v>
      </c>
      <c r="M54" s="4">
        <f t="shared" si="6"/>
        <v>0</v>
      </c>
      <c r="N54" s="4">
        <f t="shared" si="6"/>
        <v>0</v>
      </c>
      <c r="O54" s="4">
        <f t="shared" si="6"/>
        <v>0</v>
      </c>
      <c r="P54" s="4">
        <f t="shared" ref="P54:T63" si="8">+P10+P32</f>
        <v>0</v>
      </c>
      <c r="Q54" s="4">
        <f t="shared" si="8"/>
        <v>0</v>
      </c>
      <c r="R54" s="4">
        <f t="shared" si="8"/>
        <v>0</v>
      </c>
      <c r="S54" s="4">
        <f t="shared" si="8"/>
        <v>0</v>
      </c>
      <c r="T54" s="4">
        <f t="shared" si="8"/>
        <v>0</v>
      </c>
    </row>
    <row r="55" spans="1:20" x14ac:dyDescent="0.2">
      <c r="A55" s="1">
        <v>40</v>
      </c>
      <c r="B55" s="1" t="s">
        <v>2</v>
      </c>
      <c r="C55" s="1">
        <v>44</v>
      </c>
      <c r="D55" s="4">
        <f t="shared" si="7"/>
        <v>10</v>
      </c>
      <c r="E55" s="4">
        <f t="shared" si="7"/>
        <v>11</v>
      </c>
      <c r="F55" s="4">
        <f t="shared" si="7"/>
        <v>6</v>
      </c>
      <c r="G55" s="4">
        <f t="shared" si="7"/>
        <v>6</v>
      </c>
      <c r="H55" s="4">
        <f t="shared" si="7"/>
        <v>0</v>
      </c>
      <c r="I55" s="4">
        <f t="shared" si="7"/>
        <v>1</v>
      </c>
      <c r="J55" s="4">
        <f t="shared" si="7"/>
        <v>1</v>
      </c>
      <c r="K55" s="4">
        <f t="shared" si="7"/>
        <v>1</v>
      </c>
      <c r="L55" s="4">
        <f t="shared" si="7"/>
        <v>4</v>
      </c>
      <c r="M55" s="4">
        <f t="shared" si="7"/>
        <v>0</v>
      </c>
      <c r="N55" s="4">
        <f t="shared" si="7"/>
        <v>0</v>
      </c>
      <c r="O55" s="4">
        <f t="shared" si="7"/>
        <v>0</v>
      </c>
      <c r="P55" s="4">
        <f t="shared" si="7"/>
        <v>0</v>
      </c>
      <c r="Q55" s="4">
        <f t="shared" si="7"/>
        <v>0</v>
      </c>
      <c r="R55" s="4">
        <f t="shared" si="7"/>
        <v>0</v>
      </c>
      <c r="S55" s="4">
        <f t="shared" si="7"/>
        <v>0</v>
      </c>
      <c r="T55" s="4">
        <f t="shared" si="8"/>
        <v>0</v>
      </c>
    </row>
    <row r="56" spans="1:20" x14ac:dyDescent="0.2">
      <c r="A56" s="1">
        <v>45</v>
      </c>
      <c r="B56" s="1" t="s">
        <v>2</v>
      </c>
      <c r="C56" s="1">
        <v>49</v>
      </c>
      <c r="D56" s="4">
        <f t="shared" si="7"/>
        <v>7</v>
      </c>
      <c r="E56" s="4">
        <f t="shared" si="7"/>
        <v>10</v>
      </c>
      <c r="F56" s="4">
        <f t="shared" si="7"/>
        <v>11</v>
      </c>
      <c r="G56" s="4">
        <f t="shared" si="7"/>
        <v>6</v>
      </c>
      <c r="H56" s="4">
        <f t="shared" si="7"/>
        <v>6</v>
      </c>
      <c r="I56" s="4">
        <f t="shared" si="7"/>
        <v>0</v>
      </c>
      <c r="J56" s="4">
        <f t="shared" si="7"/>
        <v>1</v>
      </c>
      <c r="K56" s="4">
        <f t="shared" si="7"/>
        <v>1</v>
      </c>
      <c r="L56" s="4">
        <f t="shared" si="7"/>
        <v>1</v>
      </c>
      <c r="M56" s="4">
        <f t="shared" si="7"/>
        <v>4</v>
      </c>
      <c r="N56" s="4">
        <f t="shared" si="7"/>
        <v>0</v>
      </c>
      <c r="O56" s="4">
        <f t="shared" si="7"/>
        <v>0</v>
      </c>
      <c r="P56" s="4">
        <f t="shared" si="7"/>
        <v>0</v>
      </c>
      <c r="Q56" s="4">
        <f t="shared" si="7"/>
        <v>0</v>
      </c>
      <c r="R56" s="4">
        <f t="shared" si="7"/>
        <v>0</v>
      </c>
      <c r="S56" s="4">
        <f t="shared" si="7"/>
        <v>0</v>
      </c>
      <c r="T56" s="4">
        <f t="shared" si="8"/>
        <v>0</v>
      </c>
    </row>
    <row r="57" spans="1:20" x14ac:dyDescent="0.2">
      <c r="A57" s="1">
        <v>50</v>
      </c>
      <c r="B57" s="1" t="s">
        <v>2</v>
      </c>
      <c r="C57" s="1">
        <v>54</v>
      </c>
      <c r="D57" s="4">
        <f t="shared" si="7"/>
        <v>6</v>
      </c>
      <c r="E57" s="4">
        <f t="shared" si="7"/>
        <v>7</v>
      </c>
      <c r="F57" s="4">
        <f t="shared" si="7"/>
        <v>10</v>
      </c>
      <c r="G57" s="4">
        <f t="shared" si="7"/>
        <v>11</v>
      </c>
      <c r="H57" s="4">
        <f t="shared" si="7"/>
        <v>6</v>
      </c>
      <c r="I57" s="4">
        <f t="shared" si="7"/>
        <v>6</v>
      </c>
      <c r="J57" s="4">
        <f t="shared" si="7"/>
        <v>0</v>
      </c>
      <c r="K57" s="4">
        <f t="shared" si="7"/>
        <v>1</v>
      </c>
      <c r="L57" s="4">
        <f t="shared" si="7"/>
        <v>1</v>
      </c>
      <c r="M57" s="4">
        <f t="shared" si="7"/>
        <v>1</v>
      </c>
      <c r="N57" s="4">
        <f t="shared" si="7"/>
        <v>4</v>
      </c>
      <c r="O57" s="4">
        <f t="shared" si="7"/>
        <v>0</v>
      </c>
      <c r="P57" s="4">
        <f t="shared" si="7"/>
        <v>0</v>
      </c>
      <c r="Q57" s="4">
        <f t="shared" si="7"/>
        <v>0</v>
      </c>
      <c r="R57" s="4">
        <f t="shared" si="7"/>
        <v>0</v>
      </c>
      <c r="S57" s="4">
        <f t="shared" si="7"/>
        <v>0</v>
      </c>
      <c r="T57" s="4">
        <f t="shared" si="8"/>
        <v>0</v>
      </c>
    </row>
    <row r="58" spans="1:20" x14ac:dyDescent="0.2">
      <c r="A58" s="1">
        <v>55</v>
      </c>
      <c r="B58" s="1" t="s">
        <v>2</v>
      </c>
      <c r="C58" s="1">
        <v>59</v>
      </c>
      <c r="D58" s="4">
        <f t="shared" si="7"/>
        <v>16</v>
      </c>
      <c r="E58" s="4">
        <f t="shared" si="7"/>
        <v>6</v>
      </c>
      <c r="F58" s="4">
        <f t="shared" si="7"/>
        <v>7</v>
      </c>
      <c r="G58" s="4">
        <f t="shared" si="7"/>
        <v>10</v>
      </c>
      <c r="H58" s="4">
        <f t="shared" si="7"/>
        <v>11</v>
      </c>
      <c r="I58" s="4">
        <f t="shared" si="7"/>
        <v>6</v>
      </c>
      <c r="J58" s="4">
        <f t="shared" si="7"/>
        <v>6</v>
      </c>
      <c r="K58" s="4">
        <f t="shared" si="7"/>
        <v>0</v>
      </c>
      <c r="L58" s="4">
        <f t="shared" si="7"/>
        <v>1</v>
      </c>
      <c r="M58" s="4">
        <f t="shared" si="7"/>
        <v>1</v>
      </c>
      <c r="N58" s="4">
        <f t="shared" si="7"/>
        <v>1</v>
      </c>
      <c r="O58" s="4">
        <f t="shared" si="7"/>
        <v>4</v>
      </c>
      <c r="P58" s="4">
        <f t="shared" si="7"/>
        <v>0</v>
      </c>
      <c r="Q58" s="4">
        <f t="shared" si="7"/>
        <v>0</v>
      </c>
      <c r="R58" s="4">
        <f t="shared" si="7"/>
        <v>0</v>
      </c>
      <c r="S58" s="4">
        <f t="shared" si="7"/>
        <v>0</v>
      </c>
      <c r="T58" s="4">
        <f t="shared" si="8"/>
        <v>0</v>
      </c>
    </row>
    <row r="59" spans="1:20" x14ac:dyDescent="0.2">
      <c r="A59" s="1">
        <v>60</v>
      </c>
      <c r="B59" s="1" t="s">
        <v>2</v>
      </c>
      <c r="C59" s="1">
        <v>64</v>
      </c>
      <c r="D59" s="4">
        <f t="shared" si="7"/>
        <v>23</v>
      </c>
      <c r="E59" s="4">
        <f t="shared" si="7"/>
        <v>16</v>
      </c>
      <c r="F59" s="4">
        <f t="shared" si="7"/>
        <v>6</v>
      </c>
      <c r="G59" s="4">
        <f t="shared" si="7"/>
        <v>7</v>
      </c>
      <c r="H59" s="4">
        <f t="shared" si="7"/>
        <v>10</v>
      </c>
      <c r="I59" s="4">
        <f t="shared" si="7"/>
        <v>11</v>
      </c>
      <c r="J59" s="4">
        <f t="shared" si="7"/>
        <v>6</v>
      </c>
      <c r="K59" s="4">
        <f t="shared" si="7"/>
        <v>6</v>
      </c>
      <c r="L59" s="4">
        <f t="shared" si="7"/>
        <v>0</v>
      </c>
      <c r="M59" s="4">
        <f t="shared" si="7"/>
        <v>1</v>
      </c>
      <c r="N59" s="4">
        <f t="shared" si="7"/>
        <v>1</v>
      </c>
      <c r="O59" s="4">
        <f t="shared" si="7"/>
        <v>1</v>
      </c>
      <c r="P59" s="4">
        <f t="shared" si="7"/>
        <v>4</v>
      </c>
      <c r="Q59" s="4">
        <f t="shared" si="7"/>
        <v>0</v>
      </c>
      <c r="R59" s="4">
        <f t="shared" si="7"/>
        <v>0</v>
      </c>
      <c r="S59" s="4">
        <f t="shared" si="7"/>
        <v>0</v>
      </c>
      <c r="T59" s="4">
        <f t="shared" si="8"/>
        <v>0</v>
      </c>
    </row>
    <row r="60" spans="1:20" x14ac:dyDescent="0.2">
      <c r="A60" s="1">
        <v>65</v>
      </c>
      <c r="B60" s="1" t="s">
        <v>2</v>
      </c>
      <c r="C60" s="1">
        <v>69</v>
      </c>
      <c r="D60" s="4">
        <f t="shared" si="7"/>
        <v>24</v>
      </c>
      <c r="E60" s="4">
        <f t="shared" si="7"/>
        <v>22</v>
      </c>
      <c r="F60" s="4">
        <f t="shared" si="7"/>
        <v>16</v>
      </c>
      <c r="G60" s="4">
        <f t="shared" si="7"/>
        <v>6</v>
      </c>
      <c r="H60" s="4">
        <f t="shared" si="7"/>
        <v>7</v>
      </c>
      <c r="I60" s="4">
        <f t="shared" si="7"/>
        <v>9</v>
      </c>
      <c r="J60" s="4">
        <f t="shared" si="7"/>
        <v>11</v>
      </c>
      <c r="K60" s="4">
        <f t="shared" si="7"/>
        <v>6</v>
      </c>
      <c r="L60" s="4">
        <f t="shared" si="7"/>
        <v>6</v>
      </c>
      <c r="M60" s="4">
        <f t="shared" si="7"/>
        <v>0</v>
      </c>
      <c r="N60" s="4">
        <f t="shared" si="7"/>
        <v>1</v>
      </c>
      <c r="O60" s="4">
        <f t="shared" si="7"/>
        <v>1</v>
      </c>
      <c r="P60" s="4">
        <f t="shared" si="7"/>
        <v>1</v>
      </c>
      <c r="Q60" s="4">
        <f t="shared" si="7"/>
        <v>4</v>
      </c>
      <c r="R60" s="4">
        <f t="shared" si="7"/>
        <v>0</v>
      </c>
      <c r="S60" s="4">
        <f t="shared" si="7"/>
        <v>0</v>
      </c>
      <c r="T60" s="4">
        <f t="shared" si="8"/>
        <v>0</v>
      </c>
    </row>
    <row r="61" spans="1:20" x14ac:dyDescent="0.2">
      <c r="A61" s="1">
        <v>70</v>
      </c>
      <c r="B61" s="1" t="s">
        <v>2</v>
      </c>
      <c r="C61" s="1">
        <v>74</v>
      </c>
      <c r="D61" s="4">
        <f t="shared" si="7"/>
        <v>13</v>
      </c>
      <c r="E61" s="4">
        <f t="shared" si="7"/>
        <v>22</v>
      </c>
      <c r="F61" s="4">
        <f t="shared" si="7"/>
        <v>19</v>
      </c>
      <c r="G61" s="4">
        <f t="shared" si="7"/>
        <v>14</v>
      </c>
      <c r="H61" s="4">
        <f t="shared" si="7"/>
        <v>6</v>
      </c>
      <c r="I61" s="4">
        <f t="shared" si="7"/>
        <v>6</v>
      </c>
      <c r="J61" s="4">
        <f t="shared" si="7"/>
        <v>8</v>
      </c>
      <c r="K61" s="4">
        <f t="shared" si="7"/>
        <v>10</v>
      </c>
      <c r="L61" s="4">
        <f t="shared" si="7"/>
        <v>6</v>
      </c>
      <c r="M61" s="4">
        <f t="shared" si="7"/>
        <v>6</v>
      </c>
      <c r="N61" s="4">
        <f t="shared" si="7"/>
        <v>0</v>
      </c>
      <c r="O61" s="4">
        <f t="shared" si="7"/>
        <v>1</v>
      </c>
      <c r="P61" s="4">
        <f t="shared" si="7"/>
        <v>1</v>
      </c>
      <c r="Q61" s="4">
        <f t="shared" si="7"/>
        <v>1</v>
      </c>
      <c r="R61" s="4">
        <f t="shared" si="7"/>
        <v>4</v>
      </c>
      <c r="S61" s="4">
        <f t="shared" si="7"/>
        <v>0</v>
      </c>
      <c r="T61" s="4">
        <f t="shared" si="8"/>
        <v>0</v>
      </c>
    </row>
    <row r="62" spans="1:20" x14ac:dyDescent="0.2">
      <c r="A62" s="1">
        <v>75</v>
      </c>
      <c r="B62" s="1" t="s">
        <v>2</v>
      </c>
      <c r="C62" s="1">
        <v>79</v>
      </c>
      <c r="D62" s="4">
        <f t="shared" si="7"/>
        <v>14</v>
      </c>
      <c r="E62" s="4">
        <f t="shared" si="7"/>
        <v>11</v>
      </c>
      <c r="F62" s="4">
        <f t="shared" si="7"/>
        <v>20</v>
      </c>
      <c r="G62" s="4">
        <f t="shared" si="7"/>
        <v>17</v>
      </c>
      <c r="H62" s="4">
        <f t="shared" si="7"/>
        <v>12</v>
      </c>
      <c r="I62" s="4">
        <f t="shared" si="7"/>
        <v>6</v>
      </c>
      <c r="J62" s="4">
        <f t="shared" si="7"/>
        <v>5</v>
      </c>
      <c r="K62" s="4">
        <f t="shared" si="7"/>
        <v>7</v>
      </c>
      <c r="L62" s="4">
        <f t="shared" si="7"/>
        <v>9</v>
      </c>
      <c r="M62" s="4">
        <f t="shared" si="7"/>
        <v>6</v>
      </c>
      <c r="N62" s="4">
        <f t="shared" si="7"/>
        <v>6</v>
      </c>
      <c r="O62" s="4">
        <f t="shared" si="7"/>
        <v>0</v>
      </c>
      <c r="P62" s="4">
        <f t="shared" si="7"/>
        <v>1</v>
      </c>
      <c r="Q62" s="4">
        <f t="shared" si="7"/>
        <v>1</v>
      </c>
      <c r="R62" s="4">
        <f t="shared" si="7"/>
        <v>1</v>
      </c>
      <c r="S62" s="4">
        <f t="shared" si="7"/>
        <v>4</v>
      </c>
      <c r="T62" s="4">
        <f t="shared" si="8"/>
        <v>0</v>
      </c>
    </row>
    <row r="63" spans="1:20" x14ac:dyDescent="0.2">
      <c r="A63" s="1">
        <v>80</v>
      </c>
      <c r="B63" s="1" t="s">
        <v>2</v>
      </c>
      <c r="C63" s="1">
        <v>84</v>
      </c>
      <c r="D63" s="4">
        <f t="shared" si="7"/>
        <v>13</v>
      </c>
      <c r="E63" s="4">
        <f t="shared" si="7"/>
        <v>11</v>
      </c>
      <c r="F63" s="4">
        <f t="shared" si="7"/>
        <v>9</v>
      </c>
      <c r="G63" s="4">
        <f t="shared" si="7"/>
        <v>16</v>
      </c>
      <c r="H63" s="4">
        <f t="shared" si="7"/>
        <v>14</v>
      </c>
      <c r="I63" s="4">
        <f t="shared" si="7"/>
        <v>10</v>
      </c>
      <c r="J63" s="4">
        <f t="shared" si="7"/>
        <v>5</v>
      </c>
      <c r="K63" s="4">
        <f t="shared" si="7"/>
        <v>4</v>
      </c>
      <c r="L63" s="4">
        <f t="shared" si="7"/>
        <v>6</v>
      </c>
      <c r="M63" s="4">
        <f t="shared" si="7"/>
        <v>7</v>
      </c>
      <c r="N63" s="4">
        <f t="shared" si="7"/>
        <v>5</v>
      </c>
      <c r="O63" s="4">
        <f t="shared" si="7"/>
        <v>5</v>
      </c>
      <c r="P63" s="4">
        <f t="shared" si="7"/>
        <v>0</v>
      </c>
      <c r="Q63" s="4">
        <f t="shared" si="7"/>
        <v>1</v>
      </c>
      <c r="R63" s="4">
        <f t="shared" si="7"/>
        <v>1</v>
      </c>
      <c r="S63" s="4">
        <f t="shared" si="7"/>
        <v>1</v>
      </c>
      <c r="T63" s="4">
        <f t="shared" si="8"/>
        <v>4</v>
      </c>
    </row>
    <row r="64" spans="1:20" x14ac:dyDescent="0.2">
      <c r="A64" s="1">
        <v>85</v>
      </c>
      <c r="B64" s="1" t="s">
        <v>2</v>
      </c>
      <c r="C64" s="1"/>
      <c r="D64" s="4">
        <f t="shared" ref="D64:T64" si="9">+D20+D42</f>
        <v>8</v>
      </c>
      <c r="E64" s="4">
        <f t="shared" si="9"/>
        <v>13</v>
      </c>
      <c r="F64" s="4">
        <f t="shared" si="9"/>
        <v>15</v>
      </c>
      <c r="G64" s="4">
        <f t="shared" si="9"/>
        <v>15</v>
      </c>
      <c r="H64" s="4">
        <f t="shared" si="9"/>
        <v>19</v>
      </c>
      <c r="I64" s="4">
        <f t="shared" si="9"/>
        <v>20</v>
      </c>
      <c r="J64" s="4">
        <f t="shared" si="9"/>
        <v>19</v>
      </c>
      <c r="K64" s="4">
        <f t="shared" si="9"/>
        <v>15</v>
      </c>
      <c r="L64" s="4">
        <f t="shared" si="9"/>
        <v>12</v>
      </c>
      <c r="M64" s="4">
        <f t="shared" si="9"/>
        <v>11</v>
      </c>
      <c r="N64" s="4">
        <f t="shared" si="9"/>
        <v>11</v>
      </c>
      <c r="O64" s="4">
        <f t="shared" si="9"/>
        <v>10</v>
      </c>
      <c r="P64" s="4">
        <f t="shared" si="9"/>
        <v>10</v>
      </c>
      <c r="Q64" s="4">
        <f t="shared" si="9"/>
        <v>7</v>
      </c>
      <c r="R64" s="4">
        <f t="shared" si="9"/>
        <v>5</v>
      </c>
      <c r="S64" s="4">
        <f t="shared" si="9"/>
        <v>4</v>
      </c>
      <c r="T64" s="4">
        <f t="shared" si="9"/>
        <v>3</v>
      </c>
    </row>
    <row r="65" spans="1:20" s="1" customFormat="1" x14ac:dyDescent="0.2">
      <c r="A65" s="1" t="s">
        <v>67</v>
      </c>
      <c r="D65" s="1">
        <f>SUM(D47:D64)</f>
        <v>181</v>
      </c>
      <c r="E65" s="1">
        <f t="shared" ref="E65:T65" si="10">SUM(E47:E64)</f>
        <v>165</v>
      </c>
      <c r="F65" s="1">
        <f t="shared" si="10"/>
        <v>147</v>
      </c>
      <c r="G65" s="1">
        <f t="shared" si="10"/>
        <v>125</v>
      </c>
      <c r="H65" s="1">
        <f t="shared" si="10"/>
        <v>100</v>
      </c>
      <c r="I65" s="1">
        <f t="shared" si="10"/>
        <v>85</v>
      </c>
      <c r="J65" s="1">
        <f t="shared" si="10"/>
        <v>72</v>
      </c>
      <c r="K65" s="1">
        <f t="shared" si="10"/>
        <v>62</v>
      </c>
      <c r="L65" s="1">
        <f t="shared" si="10"/>
        <v>51</v>
      </c>
      <c r="M65" s="1">
        <f t="shared" si="10"/>
        <v>40</v>
      </c>
      <c r="N65" s="1">
        <f t="shared" si="10"/>
        <v>30</v>
      </c>
      <c r="O65" s="1">
        <f t="shared" si="10"/>
        <v>22</v>
      </c>
      <c r="P65" s="1">
        <f t="shared" si="10"/>
        <v>17</v>
      </c>
      <c r="Q65" s="1">
        <f t="shared" si="10"/>
        <v>14</v>
      </c>
      <c r="R65" s="1">
        <f t="shared" si="10"/>
        <v>11</v>
      </c>
      <c r="S65" s="1">
        <f t="shared" si="10"/>
        <v>9</v>
      </c>
      <c r="T65" s="1">
        <f t="shared" si="10"/>
        <v>7</v>
      </c>
    </row>
    <row r="67" spans="1:20" x14ac:dyDescent="0.2">
      <c r="A67" t="s">
        <v>57</v>
      </c>
    </row>
    <row r="68" spans="1:20" s="1" customFormat="1" x14ac:dyDescent="0.2">
      <c r="A68" s="1" t="s">
        <v>7</v>
      </c>
      <c r="B68" s="6"/>
      <c r="C68" s="7" t="s">
        <v>1</v>
      </c>
      <c r="D68" s="1">
        <f>+D46</f>
        <v>1995</v>
      </c>
      <c r="E68" s="1">
        <f>+E46</f>
        <v>2000</v>
      </c>
      <c r="F68" s="1">
        <f t="shared" ref="F68:T68" si="11">+F46</f>
        <v>2005</v>
      </c>
      <c r="G68" s="1">
        <f t="shared" si="11"/>
        <v>2010</v>
      </c>
      <c r="H68" s="1">
        <f t="shared" si="11"/>
        <v>2015</v>
      </c>
      <c r="I68" s="1">
        <f t="shared" si="11"/>
        <v>2020</v>
      </c>
      <c r="J68" s="1">
        <f t="shared" si="11"/>
        <v>2025</v>
      </c>
      <c r="K68" s="1">
        <f t="shared" si="11"/>
        <v>2030</v>
      </c>
      <c r="L68" s="1">
        <f t="shared" si="11"/>
        <v>2035</v>
      </c>
      <c r="M68" s="1">
        <f t="shared" si="11"/>
        <v>2040</v>
      </c>
      <c r="N68" s="1">
        <f t="shared" si="11"/>
        <v>2045</v>
      </c>
      <c r="O68" s="1">
        <f t="shared" si="11"/>
        <v>2050</v>
      </c>
      <c r="P68" s="1">
        <f t="shared" si="11"/>
        <v>2055</v>
      </c>
      <c r="Q68" s="1">
        <f t="shared" si="11"/>
        <v>2060</v>
      </c>
      <c r="R68" s="1">
        <f t="shared" si="11"/>
        <v>2065</v>
      </c>
      <c r="S68" s="1">
        <f t="shared" si="11"/>
        <v>2070</v>
      </c>
      <c r="T68" s="1">
        <f t="shared" si="11"/>
        <v>2075</v>
      </c>
    </row>
    <row r="69" spans="1:20" x14ac:dyDescent="0.2">
      <c r="A69" s="1">
        <v>0</v>
      </c>
      <c r="B69" s="1" t="s">
        <v>2</v>
      </c>
      <c r="C69" s="1">
        <v>4</v>
      </c>
      <c r="D69" s="4">
        <v>100</v>
      </c>
      <c r="E69" s="4">
        <f>IF(ISERROR(ROUND(E47/D47*100,1)),0,ROUND(E47/D47*100,1))</f>
        <v>30.8</v>
      </c>
      <c r="F69" s="4">
        <f t="shared" ref="F69:T69" si="12">IF(ISERROR(ROUND(F47/$D$47*100,1)),0,ROUND(F47/$D$47*100,1))</f>
        <v>15.4</v>
      </c>
      <c r="G69" s="4">
        <f t="shared" si="12"/>
        <v>0</v>
      </c>
      <c r="H69" s="4">
        <f t="shared" si="12"/>
        <v>0</v>
      </c>
      <c r="I69" s="4">
        <f t="shared" si="12"/>
        <v>15.4</v>
      </c>
      <c r="J69" s="4">
        <f t="shared" si="12"/>
        <v>15.4</v>
      </c>
      <c r="K69" s="4">
        <f t="shared" si="12"/>
        <v>15.4</v>
      </c>
      <c r="L69" s="4">
        <f t="shared" si="12"/>
        <v>0</v>
      </c>
      <c r="M69" s="4">
        <f t="shared" si="12"/>
        <v>0</v>
      </c>
      <c r="N69" s="4">
        <f t="shared" si="12"/>
        <v>0</v>
      </c>
      <c r="O69" s="4">
        <f t="shared" si="12"/>
        <v>0</v>
      </c>
      <c r="P69" s="4">
        <f t="shared" si="12"/>
        <v>0</v>
      </c>
      <c r="Q69" s="4">
        <f t="shared" si="12"/>
        <v>0</v>
      </c>
      <c r="R69" s="4">
        <f t="shared" si="12"/>
        <v>0</v>
      </c>
      <c r="S69" s="4">
        <f t="shared" si="12"/>
        <v>0</v>
      </c>
      <c r="T69" s="4">
        <f t="shared" si="12"/>
        <v>0</v>
      </c>
    </row>
    <row r="70" spans="1:20" x14ac:dyDescent="0.2">
      <c r="A70" s="1">
        <v>5</v>
      </c>
      <c r="B70" s="1" t="s">
        <v>2</v>
      </c>
      <c r="C70" s="1">
        <v>9</v>
      </c>
      <c r="D70" s="4">
        <v>100</v>
      </c>
      <c r="E70" s="4">
        <f>IF(ISERROR(ROUND(E48/$D$48*100,1)),0,ROUND(E48/$D$48*100,1))</f>
        <v>650</v>
      </c>
      <c r="F70" s="4">
        <f t="shared" ref="F70:T70" si="13">IF(ISERROR(ROUND(F48/$D$48*100,1)),0,ROUND(F48/$D$48*100,1))</f>
        <v>150</v>
      </c>
      <c r="G70" s="4">
        <f t="shared" si="13"/>
        <v>50</v>
      </c>
      <c r="H70" s="4">
        <f t="shared" si="13"/>
        <v>0</v>
      </c>
      <c r="I70" s="4">
        <f t="shared" si="13"/>
        <v>50</v>
      </c>
      <c r="J70" s="4">
        <f t="shared" si="13"/>
        <v>100</v>
      </c>
      <c r="K70" s="4">
        <f t="shared" si="13"/>
        <v>100</v>
      </c>
      <c r="L70" s="4">
        <f t="shared" si="13"/>
        <v>50</v>
      </c>
      <c r="M70" s="4">
        <f t="shared" si="13"/>
        <v>0</v>
      </c>
      <c r="N70" s="4">
        <f t="shared" si="13"/>
        <v>0</v>
      </c>
      <c r="O70" s="4">
        <f t="shared" si="13"/>
        <v>0</v>
      </c>
      <c r="P70" s="4">
        <f t="shared" si="13"/>
        <v>0</v>
      </c>
      <c r="Q70" s="4">
        <f t="shared" si="13"/>
        <v>0</v>
      </c>
      <c r="R70" s="4">
        <f t="shared" si="13"/>
        <v>0</v>
      </c>
      <c r="S70" s="4">
        <f t="shared" si="13"/>
        <v>0</v>
      </c>
      <c r="T70" s="4">
        <f t="shared" si="13"/>
        <v>0</v>
      </c>
    </row>
    <row r="71" spans="1:20" x14ac:dyDescent="0.2">
      <c r="A71" s="1">
        <v>10</v>
      </c>
      <c r="B71" s="1" t="s">
        <v>2</v>
      </c>
      <c r="C71" s="1">
        <v>14</v>
      </c>
      <c r="D71" s="4">
        <v>100</v>
      </c>
      <c r="E71" s="4">
        <f>IF(ISERROR(ROUND(E49/$D$49*100,1)),0,ROUND(E49/$D$49*100,1))</f>
        <v>40</v>
      </c>
      <c r="F71" s="4">
        <f t="shared" ref="F71:T71" si="14">IF(ISERROR(ROUND(F49/$D$49*100,1)),0,ROUND(F49/$D$49*100,1))</f>
        <v>260</v>
      </c>
      <c r="G71" s="4">
        <f t="shared" si="14"/>
        <v>60</v>
      </c>
      <c r="H71" s="4">
        <f t="shared" si="14"/>
        <v>20</v>
      </c>
      <c r="I71" s="4">
        <f t="shared" si="14"/>
        <v>0</v>
      </c>
      <c r="J71" s="4">
        <f t="shared" si="14"/>
        <v>20</v>
      </c>
      <c r="K71" s="4">
        <f t="shared" si="14"/>
        <v>40</v>
      </c>
      <c r="L71" s="4">
        <f t="shared" si="14"/>
        <v>40</v>
      </c>
      <c r="M71" s="4">
        <f t="shared" si="14"/>
        <v>20</v>
      </c>
      <c r="N71" s="4">
        <f t="shared" si="14"/>
        <v>0</v>
      </c>
      <c r="O71" s="4">
        <f t="shared" si="14"/>
        <v>0</v>
      </c>
      <c r="P71" s="4">
        <f t="shared" si="14"/>
        <v>0</v>
      </c>
      <c r="Q71" s="4">
        <f t="shared" si="14"/>
        <v>0</v>
      </c>
      <c r="R71" s="4">
        <f t="shared" si="14"/>
        <v>0</v>
      </c>
      <c r="S71" s="4">
        <f t="shared" si="14"/>
        <v>0</v>
      </c>
      <c r="T71" s="4">
        <f t="shared" si="14"/>
        <v>0</v>
      </c>
    </row>
    <row r="72" spans="1:20" x14ac:dyDescent="0.2">
      <c r="A72" s="1">
        <v>15</v>
      </c>
      <c r="B72" s="1" t="s">
        <v>2</v>
      </c>
      <c r="C72" s="1">
        <v>19</v>
      </c>
      <c r="D72" s="4">
        <v>100</v>
      </c>
      <c r="E72" s="4">
        <f>IF(ISERROR(ROUND(E50/$D$50*100,1)),0,ROUND(E50/$D$50*100,1))</f>
        <v>100</v>
      </c>
      <c r="F72" s="4">
        <f t="shared" ref="F72:T72" si="15">IF(ISERROR(ROUND(F50/$D$50*100,1)),0,ROUND(F50/$D$50*100,1))</f>
        <v>50</v>
      </c>
      <c r="G72" s="4">
        <f t="shared" si="15"/>
        <v>250</v>
      </c>
      <c r="H72" s="4">
        <f t="shared" si="15"/>
        <v>50</v>
      </c>
      <c r="I72" s="4">
        <f t="shared" si="15"/>
        <v>25</v>
      </c>
      <c r="J72" s="4">
        <f t="shared" si="15"/>
        <v>0</v>
      </c>
      <c r="K72" s="4">
        <f t="shared" si="15"/>
        <v>25</v>
      </c>
      <c r="L72" s="4">
        <f t="shared" si="15"/>
        <v>50</v>
      </c>
      <c r="M72" s="4">
        <f t="shared" si="15"/>
        <v>50</v>
      </c>
      <c r="N72" s="4">
        <f t="shared" si="15"/>
        <v>25</v>
      </c>
      <c r="O72" s="4">
        <f t="shared" si="15"/>
        <v>0</v>
      </c>
      <c r="P72" s="4">
        <f t="shared" si="15"/>
        <v>0</v>
      </c>
      <c r="Q72" s="4">
        <f t="shared" si="15"/>
        <v>0</v>
      </c>
      <c r="R72" s="4">
        <f t="shared" si="15"/>
        <v>0</v>
      </c>
      <c r="S72" s="4">
        <f t="shared" si="15"/>
        <v>0</v>
      </c>
      <c r="T72" s="4">
        <f t="shared" si="15"/>
        <v>0</v>
      </c>
    </row>
    <row r="73" spans="1:20" x14ac:dyDescent="0.2">
      <c r="A73" s="1">
        <v>20</v>
      </c>
      <c r="B73" s="1" t="s">
        <v>2</v>
      </c>
      <c r="C73" s="1">
        <v>24</v>
      </c>
      <c r="D73" s="4">
        <v>100</v>
      </c>
      <c r="E73" s="4">
        <f>IF(ISERROR(ROUND(E51/$D$51*100,1)),0,ROUND(E51/$D$51*100,1))</f>
        <v>0</v>
      </c>
      <c r="F73" s="4">
        <f t="shared" ref="F73:T73" si="16">IF(ISERROR(ROUND(F51/$D$51*100,1)),0,ROUND(F51/$D$51*100,1))</f>
        <v>0</v>
      </c>
      <c r="G73" s="4">
        <f t="shared" si="16"/>
        <v>0</v>
      </c>
      <c r="H73" s="4">
        <f t="shared" si="16"/>
        <v>0</v>
      </c>
      <c r="I73" s="4">
        <f t="shared" si="16"/>
        <v>0</v>
      </c>
      <c r="J73" s="4">
        <f t="shared" si="16"/>
        <v>0</v>
      </c>
      <c r="K73" s="4">
        <f t="shared" si="16"/>
        <v>0</v>
      </c>
      <c r="L73" s="4">
        <f t="shared" si="16"/>
        <v>0</v>
      </c>
      <c r="M73" s="4">
        <f t="shared" si="16"/>
        <v>0</v>
      </c>
      <c r="N73" s="4">
        <f t="shared" si="16"/>
        <v>0</v>
      </c>
      <c r="O73" s="4">
        <f t="shared" si="16"/>
        <v>0</v>
      </c>
      <c r="P73" s="4">
        <f t="shared" si="16"/>
        <v>0</v>
      </c>
      <c r="Q73" s="4">
        <f t="shared" si="16"/>
        <v>0</v>
      </c>
      <c r="R73" s="4">
        <f t="shared" si="16"/>
        <v>0</v>
      </c>
      <c r="S73" s="4">
        <f t="shared" si="16"/>
        <v>0</v>
      </c>
      <c r="T73" s="4">
        <f t="shared" si="16"/>
        <v>0</v>
      </c>
    </row>
    <row r="74" spans="1:20" x14ac:dyDescent="0.2">
      <c r="A74" s="1">
        <v>25</v>
      </c>
      <c r="B74" s="1" t="s">
        <v>2</v>
      </c>
      <c r="C74" s="1">
        <v>29</v>
      </c>
      <c r="D74" s="4">
        <v>100</v>
      </c>
      <c r="E74" s="4">
        <f>IF(ISERROR(ROUND(E52/$D$52*100,1)),0,ROUND(E52/$D$52*100,1))</f>
        <v>0</v>
      </c>
      <c r="F74" s="4">
        <f t="shared" ref="F74:T74" si="17">IF(ISERROR(ROUND(F52/$D$52*100,1)),0,ROUND(F52/$D$52*100,1))</f>
        <v>16.7</v>
      </c>
      <c r="G74" s="4">
        <f t="shared" si="17"/>
        <v>16.7</v>
      </c>
      <c r="H74" s="4">
        <f t="shared" si="17"/>
        <v>16.7</v>
      </c>
      <c r="I74" s="4">
        <f t="shared" si="17"/>
        <v>66.7</v>
      </c>
      <c r="J74" s="4">
        <f t="shared" si="17"/>
        <v>0</v>
      </c>
      <c r="K74" s="4">
        <f t="shared" si="17"/>
        <v>0</v>
      </c>
      <c r="L74" s="4">
        <f t="shared" si="17"/>
        <v>0</v>
      </c>
      <c r="M74" s="4">
        <f t="shared" si="17"/>
        <v>0</v>
      </c>
      <c r="N74" s="4">
        <f t="shared" si="17"/>
        <v>0</v>
      </c>
      <c r="O74" s="4">
        <f t="shared" si="17"/>
        <v>0</v>
      </c>
      <c r="P74" s="4">
        <f t="shared" si="17"/>
        <v>0</v>
      </c>
      <c r="Q74" s="4">
        <f t="shared" si="17"/>
        <v>0</v>
      </c>
      <c r="R74" s="4">
        <f t="shared" si="17"/>
        <v>0</v>
      </c>
      <c r="S74" s="4">
        <f t="shared" si="17"/>
        <v>0</v>
      </c>
      <c r="T74" s="4">
        <f t="shared" si="17"/>
        <v>0</v>
      </c>
    </row>
    <row r="75" spans="1:20" x14ac:dyDescent="0.2">
      <c r="A75" s="1">
        <v>30</v>
      </c>
      <c r="B75" s="1" t="s">
        <v>2</v>
      </c>
      <c r="C75" s="1">
        <v>34</v>
      </c>
      <c r="D75" s="4">
        <v>100</v>
      </c>
      <c r="E75" s="4">
        <f>IF(ISERROR(ROUND(E53/$D$53*100,1)),0,ROUND(E53/$D$53*100,1))</f>
        <v>100</v>
      </c>
      <c r="F75" s="4">
        <f t="shared" ref="F75:T75" si="18">IF(ISERROR(ROUND(F53/$D$53*100,1)),0,ROUND(F53/$D$53*100,1))</f>
        <v>0</v>
      </c>
      <c r="G75" s="4">
        <f t="shared" si="18"/>
        <v>16.7</v>
      </c>
      <c r="H75" s="4">
        <f t="shared" si="18"/>
        <v>16.7</v>
      </c>
      <c r="I75" s="4">
        <f t="shared" si="18"/>
        <v>16.7</v>
      </c>
      <c r="J75" s="4">
        <f t="shared" si="18"/>
        <v>66.7</v>
      </c>
      <c r="K75" s="4">
        <f t="shared" si="18"/>
        <v>0</v>
      </c>
      <c r="L75" s="4">
        <f t="shared" si="18"/>
        <v>0</v>
      </c>
      <c r="M75" s="4">
        <f t="shared" si="18"/>
        <v>0</v>
      </c>
      <c r="N75" s="4">
        <f t="shared" si="18"/>
        <v>0</v>
      </c>
      <c r="O75" s="4">
        <f t="shared" si="18"/>
        <v>0</v>
      </c>
      <c r="P75" s="4">
        <f t="shared" si="18"/>
        <v>0</v>
      </c>
      <c r="Q75" s="4">
        <f t="shared" si="18"/>
        <v>0</v>
      </c>
      <c r="R75" s="4">
        <f t="shared" si="18"/>
        <v>0</v>
      </c>
      <c r="S75" s="4">
        <f t="shared" si="18"/>
        <v>0</v>
      </c>
      <c r="T75" s="4">
        <f t="shared" si="18"/>
        <v>0</v>
      </c>
    </row>
    <row r="76" spans="1:20" x14ac:dyDescent="0.2">
      <c r="A76" s="1">
        <v>35</v>
      </c>
      <c r="B76" s="1" t="s">
        <v>2</v>
      </c>
      <c r="C76" s="1">
        <v>39</v>
      </c>
      <c r="D76" s="4">
        <v>100</v>
      </c>
      <c r="E76" s="4">
        <f>IF(ISERROR(ROUND(E54/$D$54*100,1)),0,ROUND(E54/$D$54*100,1))</f>
        <v>54.5</v>
      </c>
      <c r="F76" s="4">
        <f t="shared" ref="F76:T76" si="19">IF(ISERROR(ROUND(F54/$D$54*100,1)),0,ROUND(F54/$D$54*100,1))</f>
        <v>54.5</v>
      </c>
      <c r="G76" s="4">
        <f t="shared" si="19"/>
        <v>0</v>
      </c>
      <c r="H76" s="4">
        <f t="shared" si="19"/>
        <v>9.1</v>
      </c>
      <c r="I76" s="4">
        <f t="shared" si="19"/>
        <v>9.1</v>
      </c>
      <c r="J76" s="4">
        <f t="shared" si="19"/>
        <v>9.1</v>
      </c>
      <c r="K76" s="4">
        <f t="shared" si="19"/>
        <v>36.4</v>
      </c>
      <c r="L76" s="4">
        <f t="shared" si="19"/>
        <v>0</v>
      </c>
      <c r="M76" s="4">
        <f t="shared" si="19"/>
        <v>0</v>
      </c>
      <c r="N76" s="4">
        <f t="shared" si="19"/>
        <v>0</v>
      </c>
      <c r="O76" s="4">
        <f t="shared" si="19"/>
        <v>0</v>
      </c>
      <c r="P76" s="4">
        <f t="shared" si="19"/>
        <v>0</v>
      </c>
      <c r="Q76" s="4">
        <f t="shared" si="19"/>
        <v>0</v>
      </c>
      <c r="R76" s="4">
        <f t="shared" si="19"/>
        <v>0</v>
      </c>
      <c r="S76" s="4">
        <f t="shared" si="19"/>
        <v>0</v>
      </c>
      <c r="T76" s="4">
        <f t="shared" si="19"/>
        <v>0</v>
      </c>
    </row>
    <row r="77" spans="1:20" x14ac:dyDescent="0.2">
      <c r="A77" s="1">
        <v>40</v>
      </c>
      <c r="B77" s="1" t="s">
        <v>2</v>
      </c>
      <c r="C77" s="1">
        <v>44</v>
      </c>
      <c r="D77" s="4">
        <v>100</v>
      </c>
      <c r="E77" s="4">
        <f>IF(ISERROR(ROUND(E55/$D$55*100,1)),0,ROUND(E55/$D$55*100,1))</f>
        <v>110</v>
      </c>
      <c r="F77" s="4">
        <f t="shared" ref="F77:T77" si="20">IF(ISERROR(ROUND(F55/$D$55*100,1)),0,ROUND(F55/$D$55*100,1))</f>
        <v>60</v>
      </c>
      <c r="G77" s="4">
        <f t="shared" si="20"/>
        <v>60</v>
      </c>
      <c r="H77" s="4">
        <f t="shared" si="20"/>
        <v>0</v>
      </c>
      <c r="I77" s="4">
        <f t="shared" si="20"/>
        <v>10</v>
      </c>
      <c r="J77" s="4">
        <f t="shared" si="20"/>
        <v>10</v>
      </c>
      <c r="K77" s="4">
        <f t="shared" si="20"/>
        <v>10</v>
      </c>
      <c r="L77" s="4">
        <f t="shared" si="20"/>
        <v>40</v>
      </c>
      <c r="M77" s="4">
        <f t="shared" si="20"/>
        <v>0</v>
      </c>
      <c r="N77" s="4">
        <f t="shared" si="20"/>
        <v>0</v>
      </c>
      <c r="O77" s="4">
        <f t="shared" si="20"/>
        <v>0</v>
      </c>
      <c r="P77" s="4">
        <f t="shared" si="20"/>
        <v>0</v>
      </c>
      <c r="Q77" s="4">
        <f t="shared" si="20"/>
        <v>0</v>
      </c>
      <c r="R77" s="4">
        <f t="shared" si="20"/>
        <v>0</v>
      </c>
      <c r="S77" s="4">
        <f t="shared" si="20"/>
        <v>0</v>
      </c>
      <c r="T77" s="4">
        <f t="shared" si="20"/>
        <v>0</v>
      </c>
    </row>
    <row r="78" spans="1:20" x14ac:dyDescent="0.2">
      <c r="A78" s="1">
        <v>45</v>
      </c>
      <c r="B78" s="1" t="s">
        <v>2</v>
      </c>
      <c r="C78" s="1">
        <v>49</v>
      </c>
      <c r="D78" s="4">
        <v>100</v>
      </c>
      <c r="E78" s="4">
        <f>IF(ISERROR(ROUND(E56/$D$56*100,1)),0,ROUND(E56/$D$56*100,1))</f>
        <v>142.9</v>
      </c>
      <c r="F78" s="4">
        <f t="shared" ref="F78:T78" si="21">IF(ISERROR(ROUND(F56/$D$56*100,1)),0,ROUND(F56/$D$56*100,1))</f>
        <v>157.1</v>
      </c>
      <c r="G78" s="4">
        <f t="shared" si="21"/>
        <v>85.7</v>
      </c>
      <c r="H78" s="4">
        <f t="shared" si="21"/>
        <v>85.7</v>
      </c>
      <c r="I78" s="4">
        <f t="shared" si="21"/>
        <v>0</v>
      </c>
      <c r="J78" s="4">
        <f t="shared" si="21"/>
        <v>14.3</v>
      </c>
      <c r="K78" s="4">
        <f t="shared" si="21"/>
        <v>14.3</v>
      </c>
      <c r="L78" s="4">
        <f t="shared" si="21"/>
        <v>14.3</v>
      </c>
      <c r="M78" s="4">
        <f t="shared" si="21"/>
        <v>57.1</v>
      </c>
      <c r="N78" s="4">
        <f t="shared" si="21"/>
        <v>0</v>
      </c>
      <c r="O78" s="4">
        <f t="shared" si="21"/>
        <v>0</v>
      </c>
      <c r="P78" s="4">
        <f t="shared" si="21"/>
        <v>0</v>
      </c>
      <c r="Q78" s="4">
        <f t="shared" si="21"/>
        <v>0</v>
      </c>
      <c r="R78" s="4">
        <f t="shared" si="21"/>
        <v>0</v>
      </c>
      <c r="S78" s="4">
        <f t="shared" si="21"/>
        <v>0</v>
      </c>
      <c r="T78" s="4">
        <f t="shared" si="21"/>
        <v>0</v>
      </c>
    </row>
    <row r="79" spans="1:20" x14ac:dyDescent="0.2">
      <c r="A79" s="1">
        <v>50</v>
      </c>
      <c r="B79" s="1" t="s">
        <v>2</v>
      </c>
      <c r="C79" s="1">
        <v>54</v>
      </c>
      <c r="D79" s="4">
        <v>100</v>
      </c>
      <c r="E79" s="4">
        <f>IF(ISERROR(ROUND(E57/$D$57*100,1)),0,ROUND(E57/$D$57*100,1))</f>
        <v>116.7</v>
      </c>
      <c r="F79" s="4">
        <f t="shared" ref="F79:T79" si="22">IF(ISERROR(ROUND(F57/$D$57*100,1)),0,ROUND(F57/$D$57*100,1))</f>
        <v>166.7</v>
      </c>
      <c r="G79" s="4">
        <f t="shared" si="22"/>
        <v>183.3</v>
      </c>
      <c r="H79" s="4">
        <f t="shared" si="22"/>
        <v>100</v>
      </c>
      <c r="I79" s="4">
        <f t="shared" si="22"/>
        <v>100</v>
      </c>
      <c r="J79" s="4">
        <f t="shared" si="22"/>
        <v>0</v>
      </c>
      <c r="K79" s="4">
        <f t="shared" si="22"/>
        <v>16.7</v>
      </c>
      <c r="L79" s="4">
        <f t="shared" si="22"/>
        <v>16.7</v>
      </c>
      <c r="M79" s="4">
        <f t="shared" si="22"/>
        <v>16.7</v>
      </c>
      <c r="N79" s="4">
        <f t="shared" si="22"/>
        <v>66.7</v>
      </c>
      <c r="O79" s="4">
        <f t="shared" si="22"/>
        <v>0</v>
      </c>
      <c r="P79" s="4">
        <f t="shared" si="22"/>
        <v>0</v>
      </c>
      <c r="Q79" s="4">
        <f t="shared" si="22"/>
        <v>0</v>
      </c>
      <c r="R79" s="4">
        <f t="shared" si="22"/>
        <v>0</v>
      </c>
      <c r="S79" s="4">
        <f t="shared" si="22"/>
        <v>0</v>
      </c>
      <c r="T79" s="4">
        <f t="shared" si="22"/>
        <v>0</v>
      </c>
    </row>
    <row r="80" spans="1:20" x14ac:dyDescent="0.2">
      <c r="A80" s="1">
        <v>55</v>
      </c>
      <c r="B80" s="1" t="s">
        <v>2</v>
      </c>
      <c r="C80" s="1">
        <v>59</v>
      </c>
      <c r="D80" s="4">
        <v>100</v>
      </c>
      <c r="E80" s="4">
        <f>IF(ISERROR(ROUND(E58/$D$58*100,1)),0,ROUND(E58/$D$58*100,1))</f>
        <v>37.5</v>
      </c>
      <c r="F80" s="4">
        <f t="shared" ref="F80:T80" si="23">IF(ISERROR(ROUND(F58/$D$58*100,1)),0,ROUND(F58/$D$58*100,1))</f>
        <v>43.8</v>
      </c>
      <c r="G80" s="4">
        <f t="shared" si="23"/>
        <v>62.5</v>
      </c>
      <c r="H80" s="4">
        <f t="shared" si="23"/>
        <v>68.8</v>
      </c>
      <c r="I80" s="4">
        <f t="shared" si="23"/>
        <v>37.5</v>
      </c>
      <c r="J80" s="4">
        <f t="shared" si="23"/>
        <v>37.5</v>
      </c>
      <c r="K80" s="4">
        <f t="shared" si="23"/>
        <v>0</v>
      </c>
      <c r="L80" s="4">
        <f t="shared" si="23"/>
        <v>6.3</v>
      </c>
      <c r="M80" s="4">
        <f t="shared" si="23"/>
        <v>6.3</v>
      </c>
      <c r="N80" s="4">
        <f t="shared" si="23"/>
        <v>6.3</v>
      </c>
      <c r="O80" s="4">
        <f t="shared" si="23"/>
        <v>25</v>
      </c>
      <c r="P80" s="4">
        <f t="shared" si="23"/>
        <v>0</v>
      </c>
      <c r="Q80" s="4">
        <f t="shared" si="23"/>
        <v>0</v>
      </c>
      <c r="R80" s="4">
        <f t="shared" si="23"/>
        <v>0</v>
      </c>
      <c r="S80" s="4">
        <f t="shared" si="23"/>
        <v>0</v>
      </c>
      <c r="T80" s="4">
        <f t="shared" si="23"/>
        <v>0</v>
      </c>
    </row>
    <row r="81" spans="1:20" x14ac:dyDescent="0.2">
      <c r="A81" s="1">
        <v>60</v>
      </c>
      <c r="B81" s="1" t="s">
        <v>2</v>
      </c>
      <c r="C81" s="1">
        <v>64</v>
      </c>
      <c r="D81" s="4">
        <v>100</v>
      </c>
      <c r="E81" s="4">
        <f>IF(ISERROR(ROUND(E59/$D$59*100,1)),0,ROUND(E59/$D$59*100,1))</f>
        <v>69.599999999999994</v>
      </c>
      <c r="F81" s="4">
        <f t="shared" ref="F81:T81" si="24">IF(ISERROR(ROUND(F59/$D$59*100,1)),0,ROUND(F59/$D$59*100,1))</f>
        <v>26.1</v>
      </c>
      <c r="G81" s="4">
        <f t="shared" si="24"/>
        <v>30.4</v>
      </c>
      <c r="H81" s="4">
        <f t="shared" si="24"/>
        <v>43.5</v>
      </c>
      <c r="I81" s="4">
        <f t="shared" si="24"/>
        <v>47.8</v>
      </c>
      <c r="J81" s="4">
        <f t="shared" si="24"/>
        <v>26.1</v>
      </c>
      <c r="K81" s="4">
        <f t="shared" si="24"/>
        <v>26.1</v>
      </c>
      <c r="L81" s="4">
        <f t="shared" si="24"/>
        <v>0</v>
      </c>
      <c r="M81" s="4">
        <f t="shared" si="24"/>
        <v>4.3</v>
      </c>
      <c r="N81" s="4">
        <f t="shared" si="24"/>
        <v>4.3</v>
      </c>
      <c r="O81" s="4">
        <f t="shared" si="24"/>
        <v>4.3</v>
      </c>
      <c r="P81" s="4">
        <f t="shared" si="24"/>
        <v>17.399999999999999</v>
      </c>
      <c r="Q81" s="4">
        <f t="shared" si="24"/>
        <v>0</v>
      </c>
      <c r="R81" s="4">
        <f t="shared" si="24"/>
        <v>0</v>
      </c>
      <c r="S81" s="4">
        <f t="shared" si="24"/>
        <v>0</v>
      </c>
      <c r="T81" s="4">
        <f t="shared" si="24"/>
        <v>0</v>
      </c>
    </row>
    <row r="82" spans="1:20" x14ac:dyDescent="0.2">
      <c r="A82" s="1">
        <v>65</v>
      </c>
      <c r="B82" s="1" t="s">
        <v>2</v>
      </c>
      <c r="C82" s="1">
        <v>69</v>
      </c>
      <c r="D82" s="4">
        <v>100</v>
      </c>
      <c r="E82" s="4">
        <f>IF(ISERROR(ROUND(E60/$D$60*100,1)),0,ROUND(E60/$D$60*100,1))</f>
        <v>91.7</v>
      </c>
      <c r="F82" s="4">
        <f t="shared" ref="F82:T82" si="25">IF(ISERROR(ROUND(F60/$D$60*100,1)),0,ROUND(F60/$D$60*100,1))</f>
        <v>66.7</v>
      </c>
      <c r="G82" s="4">
        <f t="shared" si="25"/>
        <v>25</v>
      </c>
      <c r="H82" s="4">
        <f t="shared" si="25"/>
        <v>29.2</v>
      </c>
      <c r="I82" s="4">
        <f t="shared" si="25"/>
        <v>37.5</v>
      </c>
      <c r="J82" s="4">
        <f t="shared" si="25"/>
        <v>45.8</v>
      </c>
      <c r="K82" s="4">
        <f t="shared" si="25"/>
        <v>25</v>
      </c>
      <c r="L82" s="4">
        <f t="shared" si="25"/>
        <v>25</v>
      </c>
      <c r="M82" s="4">
        <f t="shared" si="25"/>
        <v>0</v>
      </c>
      <c r="N82" s="4">
        <f t="shared" si="25"/>
        <v>4.2</v>
      </c>
      <c r="O82" s="4">
        <f t="shared" si="25"/>
        <v>4.2</v>
      </c>
      <c r="P82" s="4">
        <f t="shared" si="25"/>
        <v>4.2</v>
      </c>
      <c r="Q82" s="4">
        <f t="shared" si="25"/>
        <v>16.7</v>
      </c>
      <c r="R82" s="4">
        <f t="shared" si="25"/>
        <v>0</v>
      </c>
      <c r="S82" s="4">
        <f t="shared" si="25"/>
        <v>0</v>
      </c>
      <c r="T82" s="4">
        <f t="shared" si="25"/>
        <v>0</v>
      </c>
    </row>
    <row r="83" spans="1:20" x14ac:dyDescent="0.2">
      <c r="A83" s="1">
        <v>70</v>
      </c>
      <c r="B83" s="1" t="s">
        <v>2</v>
      </c>
      <c r="C83" s="1">
        <v>74</v>
      </c>
      <c r="D83" s="4">
        <v>100</v>
      </c>
      <c r="E83" s="4">
        <f>IF(ISERROR(ROUND(E61/$D$61*100,1)),0,ROUND(E61/$D$61*100,1))</f>
        <v>169.2</v>
      </c>
      <c r="F83" s="4">
        <f t="shared" ref="F83:T83" si="26">IF(ISERROR(ROUND(F61/$D$61*100,1)),0,ROUND(F61/$D$61*100,1))</f>
        <v>146.19999999999999</v>
      </c>
      <c r="G83" s="4">
        <f t="shared" si="26"/>
        <v>107.7</v>
      </c>
      <c r="H83" s="4">
        <f t="shared" si="26"/>
        <v>46.2</v>
      </c>
      <c r="I83" s="4">
        <f t="shared" si="26"/>
        <v>46.2</v>
      </c>
      <c r="J83" s="4">
        <f t="shared" si="26"/>
        <v>61.5</v>
      </c>
      <c r="K83" s="4">
        <f t="shared" si="26"/>
        <v>76.900000000000006</v>
      </c>
      <c r="L83" s="4">
        <f t="shared" si="26"/>
        <v>46.2</v>
      </c>
      <c r="M83" s="4">
        <f t="shared" si="26"/>
        <v>46.2</v>
      </c>
      <c r="N83" s="4">
        <f t="shared" si="26"/>
        <v>0</v>
      </c>
      <c r="O83" s="4">
        <f t="shared" si="26"/>
        <v>7.7</v>
      </c>
      <c r="P83" s="4">
        <f t="shared" si="26"/>
        <v>7.7</v>
      </c>
      <c r="Q83" s="4">
        <f t="shared" si="26"/>
        <v>7.7</v>
      </c>
      <c r="R83" s="4">
        <f t="shared" si="26"/>
        <v>30.8</v>
      </c>
      <c r="S83" s="4">
        <f t="shared" si="26"/>
        <v>0</v>
      </c>
      <c r="T83" s="4">
        <f t="shared" si="26"/>
        <v>0</v>
      </c>
    </row>
    <row r="84" spans="1:20" x14ac:dyDescent="0.2">
      <c r="A84" s="1">
        <v>75</v>
      </c>
      <c r="B84" s="1" t="s">
        <v>2</v>
      </c>
      <c r="C84" s="1">
        <v>79</v>
      </c>
      <c r="D84" s="4">
        <v>100</v>
      </c>
      <c r="E84" s="4">
        <f>IF(ISERROR(ROUND(E62/$D$62*100,1)),0,ROUND(E62/$D$62*100,1))</f>
        <v>78.599999999999994</v>
      </c>
      <c r="F84" s="4">
        <f t="shared" ref="F84:T84" si="27">IF(ISERROR(ROUND(F62/$D$62*100,1)),0,ROUND(F62/$D$62*100,1))</f>
        <v>142.9</v>
      </c>
      <c r="G84" s="4">
        <f t="shared" si="27"/>
        <v>121.4</v>
      </c>
      <c r="H84" s="4">
        <f t="shared" si="27"/>
        <v>85.7</v>
      </c>
      <c r="I84" s="4">
        <f t="shared" si="27"/>
        <v>42.9</v>
      </c>
      <c r="J84" s="4">
        <f t="shared" si="27"/>
        <v>35.700000000000003</v>
      </c>
      <c r="K84" s="4">
        <f t="shared" si="27"/>
        <v>50</v>
      </c>
      <c r="L84" s="4">
        <f t="shared" si="27"/>
        <v>64.3</v>
      </c>
      <c r="M84" s="4">
        <f t="shared" si="27"/>
        <v>42.9</v>
      </c>
      <c r="N84" s="4">
        <f t="shared" si="27"/>
        <v>42.9</v>
      </c>
      <c r="O84" s="4">
        <f t="shared" si="27"/>
        <v>0</v>
      </c>
      <c r="P84" s="4">
        <f t="shared" si="27"/>
        <v>7.1</v>
      </c>
      <c r="Q84" s="4">
        <f t="shared" si="27"/>
        <v>7.1</v>
      </c>
      <c r="R84" s="4">
        <f t="shared" si="27"/>
        <v>7.1</v>
      </c>
      <c r="S84" s="4">
        <f t="shared" si="27"/>
        <v>28.6</v>
      </c>
      <c r="T84" s="4">
        <f t="shared" si="27"/>
        <v>0</v>
      </c>
    </row>
    <row r="85" spans="1:20" x14ac:dyDescent="0.2">
      <c r="A85" s="1">
        <v>80</v>
      </c>
      <c r="B85" s="1" t="s">
        <v>2</v>
      </c>
      <c r="C85" s="1">
        <v>84</v>
      </c>
      <c r="D85" s="4">
        <v>100</v>
      </c>
      <c r="E85" s="4">
        <f>IF(ISERROR(ROUND(E63/$D$63*100,1)),0,ROUND(E63/$D$63*100,1))</f>
        <v>84.6</v>
      </c>
      <c r="F85" s="4">
        <f t="shared" ref="F85:T85" si="28">IF(ISERROR(ROUND(F63/$D$63*100,1)),0,ROUND(F63/$D$63*100,1))</f>
        <v>69.2</v>
      </c>
      <c r="G85" s="4">
        <f t="shared" si="28"/>
        <v>123.1</v>
      </c>
      <c r="H85" s="4">
        <f t="shared" si="28"/>
        <v>107.7</v>
      </c>
      <c r="I85" s="4">
        <f t="shared" si="28"/>
        <v>76.900000000000006</v>
      </c>
      <c r="J85" s="4">
        <f t="shared" si="28"/>
        <v>38.5</v>
      </c>
      <c r="K85" s="4">
        <f t="shared" si="28"/>
        <v>30.8</v>
      </c>
      <c r="L85" s="4">
        <f t="shared" si="28"/>
        <v>46.2</v>
      </c>
      <c r="M85" s="4">
        <f t="shared" si="28"/>
        <v>53.8</v>
      </c>
      <c r="N85" s="4">
        <f t="shared" si="28"/>
        <v>38.5</v>
      </c>
      <c r="O85" s="4">
        <f t="shared" si="28"/>
        <v>38.5</v>
      </c>
      <c r="P85" s="4">
        <f t="shared" si="28"/>
        <v>0</v>
      </c>
      <c r="Q85" s="4">
        <f t="shared" si="28"/>
        <v>7.7</v>
      </c>
      <c r="R85" s="4">
        <f t="shared" si="28"/>
        <v>7.7</v>
      </c>
      <c r="S85" s="4">
        <f t="shared" si="28"/>
        <v>7.7</v>
      </c>
      <c r="T85" s="4">
        <f t="shared" si="28"/>
        <v>30.8</v>
      </c>
    </row>
    <row r="86" spans="1:20" x14ac:dyDescent="0.2">
      <c r="A86" s="1">
        <v>85</v>
      </c>
      <c r="B86" s="1" t="s">
        <v>2</v>
      </c>
      <c r="C86" s="1"/>
      <c r="D86" s="4">
        <v>100</v>
      </c>
      <c r="E86" s="4">
        <f>IF(ISERROR(ROUND(E64/$D$64*100,1)),0,ROUND(E64/$D$64*100,1))</f>
        <v>162.5</v>
      </c>
      <c r="F86" s="4">
        <f t="shared" ref="F86:T86" si="29">IF(ISERROR(ROUND(F64/$D$64*100,1)),0,ROUND(F64/$D$64*100,1))</f>
        <v>187.5</v>
      </c>
      <c r="G86" s="4">
        <f t="shared" si="29"/>
        <v>187.5</v>
      </c>
      <c r="H86" s="4">
        <f t="shared" si="29"/>
        <v>237.5</v>
      </c>
      <c r="I86" s="4">
        <f t="shared" si="29"/>
        <v>250</v>
      </c>
      <c r="J86" s="4">
        <f t="shared" si="29"/>
        <v>237.5</v>
      </c>
      <c r="K86" s="4">
        <f t="shared" si="29"/>
        <v>187.5</v>
      </c>
      <c r="L86" s="4">
        <f t="shared" si="29"/>
        <v>150</v>
      </c>
      <c r="M86" s="4">
        <f t="shared" si="29"/>
        <v>137.5</v>
      </c>
      <c r="N86" s="4">
        <f t="shared" si="29"/>
        <v>137.5</v>
      </c>
      <c r="O86" s="4">
        <f t="shared" si="29"/>
        <v>125</v>
      </c>
      <c r="P86" s="4">
        <f t="shared" si="29"/>
        <v>125</v>
      </c>
      <c r="Q86" s="4">
        <f t="shared" si="29"/>
        <v>87.5</v>
      </c>
      <c r="R86" s="4">
        <f t="shared" si="29"/>
        <v>62.5</v>
      </c>
      <c r="S86" s="4">
        <f t="shared" si="29"/>
        <v>50</v>
      </c>
      <c r="T86" s="4">
        <f t="shared" si="29"/>
        <v>37.5</v>
      </c>
    </row>
    <row r="87" spans="1:20" x14ac:dyDescent="0.2">
      <c r="A87" s="1" t="s">
        <v>67</v>
      </c>
      <c r="B87" s="1"/>
      <c r="C87" s="1"/>
      <c r="D87">
        <v>100</v>
      </c>
      <c r="E87" s="4">
        <f>IF(ISERROR(ROUND(E65/$D$65*100,1)),0,ROUND(E65/$D$65*100,1))</f>
        <v>91.2</v>
      </c>
      <c r="F87" s="4">
        <f t="shared" ref="F87:T87" si="30">IF(ISERROR(ROUND(F65/$D$65*100,1)),0,ROUND(F65/$D$65*100,1))</f>
        <v>81.2</v>
      </c>
      <c r="G87" s="4">
        <f t="shared" si="30"/>
        <v>69.099999999999994</v>
      </c>
      <c r="H87" s="4">
        <f t="shared" si="30"/>
        <v>55.2</v>
      </c>
      <c r="I87" s="4">
        <f t="shared" si="30"/>
        <v>47</v>
      </c>
      <c r="J87" s="4">
        <f t="shared" si="30"/>
        <v>39.799999999999997</v>
      </c>
      <c r="K87" s="4">
        <f t="shared" si="30"/>
        <v>34.299999999999997</v>
      </c>
      <c r="L87" s="4">
        <f t="shared" si="30"/>
        <v>28.2</v>
      </c>
      <c r="M87" s="4">
        <f t="shared" si="30"/>
        <v>22.1</v>
      </c>
      <c r="N87" s="4">
        <f t="shared" si="30"/>
        <v>16.600000000000001</v>
      </c>
      <c r="O87" s="4">
        <f t="shared" si="30"/>
        <v>12.2</v>
      </c>
      <c r="P87" s="4">
        <f t="shared" si="30"/>
        <v>9.4</v>
      </c>
      <c r="Q87" s="4">
        <f t="shared" si="30"/>
        <v>7.7</v>
      </c>
      <c r="R87" s="4">
        <f t="shared" si="30"/>
        <v>6.1</v>
      </c>
      <c r="S87" s="4">
        <f t="shared" si="30"/>
        <v>5</v>
      </c>
      <c r="T87" s="4">
        <f t="shared" si="30"/>
        <v>3.9</v>
      </c>
    </row>
    <row r="89" spans="1:20" x14ac:dyDescent="0.2">
      <c r="A89" t="s">
        <v>71</v>
      </c>
    </row>
    <row r="90" spans="1:20" s="1" customFormat="1" x14ac:dyDescent="0.2">
      <c r="A90" s="1" t="s">
        <v>9</v>
      </c>
      <c r="D90" s="1">
        <f>+D68</f>
        <v>1995</v>
      </c>
      <c r="E90" s="1">
        <f t="shared" ref="E90:T90" si="31">+E68</f>
        <v>2000</v>
      </c>
      <c r="F90" s="1">
        <f t="shared" si="31"/>
        <v>2005</v>
      </c>
      <c r="G90" s="1">
        <f t="shared" si="31"/>
        <v>2010</v>
      </c>
      <c r="H90" s="1">
        <f t="shared" si="31"/>
        <v>2015</v>
      </c>
      <c r="I90" s="1">
        <f t="shared" si="31"/>
        <v>2020</v>
      </c>
      <c r="J90" s="1">
        <f t="shared" si="31"/>
        <v>2025</v>
      </c>
      <c r="K90" s="1">
        <f t="shared" si="31"/>
        <v>2030</v>
      </c>
      <c r="L90" s="1">
        <f t="shared" si="31"/>
        <v>2035</v>
      </c>
      <c r="M90" s="1">
        <f t="shared" si="31"/>
        <v>2040</v>
      </c>
      <c r="N90" s="1">
        <f t="shared" si="31"/>
        <v>2045</v>
      </c>
      <c r="O90" s="1">
        <f t="shared" si="31"/>
        <v>2050</v>
      </c>
      <c r="P90" s="1">
        <f t="shared" si="31"/>
        <v>2055</v>
      </c>
      <c r="Q90" s="1">
        <f t="shared" si="31"/>
        <v>2060</v>
      </c>
      <c r="R90" s="1">
        <f t="shared" si="31"/>
        <v>2065</v>
      </c>
      <c r="S90" s="1">
        <f t="shared" si="31"/>
        <v>2070</v>
      </c>
      <c r="T90" s="1">
        <f t="shared" si="31"/>
        <v>2075</v>
      </c>
    </row>
    <row r="91" spans="1:20" s="9" customFormat="1" x14ac:dyDescent="0.2">
      <c r="A91" s="5" t="s">
        <v>72</v>
      </c>
      <c r="B91" s="5"/>
      <c r="C91" s="5"/>
      <c r="D91" s="8">
        <f>+D21</f>
        <v>86</v>
      </c>
      <c r="E91" s="8">
        <f t="shared" ref="E91:T91" si="32">+E21</f>
        <v>79</v>
      </c>
      <c r="F91" s="8">
        <f t="shared" si="32"/>
        <v>72</v>
      </c>
      <c r="G91" s="8">
        <f t="shared" si="32"/>
        <v>61</v>
      </c>
      <c r="H91" s="8">
        <f t="shared" si="32"/>
        <v>49</v>
      </c>
      <c r="I91" s="8">
        <f t="shared" si="32"/>
        <v>43</v>
      </c>
      <c r="J91" s="8">
        <f t="shared" si="32"/>
        <v>36</v>
      </c>
      <c r="K91" s="8">
        <f t="shared" si="32"/>
        <v>32</v>
      </c>
      <c r="L91" s="8">
        <f t="shared" si="32"/>
        <v>28</v>
      </c>
      <c r="M91" s="8">
        <f t="shared" si="32"/>
        <v>22</v>
      </c>
      <c r="N91" s="8">
        <f t="shared" si="32"/>
        <v>18</v>
      </c>
      <c r="O91" s="8">
        <f t="shared" si="32"/>
        <v>13</v>
      </c>
      <c r="P91" s="8">
        <f t="shared" si="32"/>
        <v>10</v>
      </c>
      <c r="Q91" s="8">
        <f t="shared" si="32"/>
        <v>8</v>
      </c>
      <c r="R91" s="8">
        <f t="shared" si="32"/>
        <v>6</v>
      </c>
      <c r="S91" s="8">
        <f t="shared" si="32"/>
        <v>5</v>
      </c>
      <c r="T91" s="8">
        <f t="shared" si="32"/>
        <v>4</v>
      </c>
    </row>
    <row r="92" spans="1:20" s="9" customFormat="1" x14ac:dyDescent="0.2">
      <c r="A92" s="5" t="s">
        <v>73</v>
      </c>
      <c r="B92" s="5"/>
      <c r="C92" s="5"/>
      <c r="D92" s="8">
        <f>+D43</f>
        <v>95</v>
      </c>
      <c r="E92" s="8">
        <f>+E43</f>
        <v>86</v>
      </c>
      <c r="F92" s="8">
        <f t="shared" ref="F92:T92" si="33">+F43</f>
        <v>75</v>
      </c>
      <c r="G92" s="8">
        <f t="shared" si="33"/>
        <v>64</v>
      </c>
      <c r="H92" s="8">
        <f t="shared" si="33"/>
        <v>51</v>
      </c>
      <c r="I92" s="8">
        <f t="shared" si="33"/>
        <v>42</v>
      </c>
      <c r="J92" s="8">
        <f t="shared" si="33"/>
        <v>36</v>
      </c>
      <c r="K92" s="8">
        <f t="shared" si="33"/>
        <v>30</v>
      </c>
      <c r="L92" s="8">
        <f t="shared" si="33"/>
        <v>23</v>
      </c>
      <c r="M92" s="8">
        <f t="shared" si="33"/>
        <v>18</v>
      </c>
      <c r="N92" s="8">
        <f t="shared" si="33"/>
        <v>12</v>
      </c>
      <c r="O92" s="8">
        <f t="shared" si="33"/>
        <v>9</v>
      </c>
      <c r="P92" s="8">
        <f t="shared" si="33"/>
        <v>7</v>
      </c>
      <c r="Q92" s="8">
        <f t="shared" si="33"/>
        <v>6</v>
      </c>
      <c r="R92" s="8">
        <f t="shared" si="33"/>
        <v>5</v>
      </c>
      <c r="S92" s="8">
        <f t="shared" si="33"/>
        <v>4</v>
      </c>
      <c r="T92" s="8">
        <f t="shared" si="33"/>
        <v>3</v>
      </c>
    </row>
    <row r="93" spans="1:20" s="1" customFormat="1" x14ac:dyDescent="0.2">
      <c r="A93" s="1" t="s">
        <v>74</v>
      </c>
      <c r="D93" s="10">
        <f>+D91+D92</f>
        <v>181</v>
      </c>
      <c r="E93" s="10">
        <f t="shared" ref="E93:T93" si="34">+E91+E92</f>
        <v>165</v>
      </c>
      <c r="F93" s="10">
        <f t="shared" si="34"/>
        <v>147</v>
      </c>
      <c r="G93" s="10">
        <f t="shared" si="34"/>
        <v>125</v>
      </c>
      <c r="H93" s="10">
        <f t="shared" si="34"/>
        <v>100</v>
      </c>
      <c r="I93" s="10">
        <f t="shared" si="34"/>
        <v>85</v>
      </c>
      <c r="J93" s="10">
        <f t="shared" si="34"/>
        <v>72</v>
      </c>
      <c r="K93" s="10">
        <f t="shared" si="34"/>
        <v>62</v>
      </c>
      <c r="L93" s="10">
        <f t="shared" si="34"/>
        <v>51</v>
      </c>
      <c r="M93" s="10">
        <f t="shared" si="34"/>
        <v>40</v>
      </c>
      <c r="N93" s="10">
        <f t="shared" si="34"/>
        <v>30</v>
      </c>
      <c r="O93" s="10">
        <f t="shared" si="34"/>
        <v>22</v>
      </c>
      <c r="P93" s="10">
        <f t="shared" si="34"/>
        <v>17</v>
      </c>
      <c r="Q93" s="10">
        <f t="shared" si="34"/>
        <v>14</v>
      </c>
      <c r="R93" s="10">
        <f t="shared" si="34"/>
        <v>11</v>
      </c>
      <c r="S93" s="10">
        <f t="shared" si="34"/>
        <v>9</v>
      </c>
      <c r="T93" s="10">
        <f t="shared" si="34"/>
        <v>7</v>
      </c>
    </row>
    <row r="95" spans="1:20" x14ac:dyDescent="0.2">
      <c r="A95" t="s">
        <v>75</v>
      </c>
    </row>
    <row r="96" spans="1:20" s="11" customFormat="1" x14ac:dyDescent="0.2">
      <c r="A96" s="11" t="s">
        <v>9</v>
      </c>
      <c r="D96" s="11">
        <f>+D90</f>
        <v>1995</v>
      </c>
      <c r="E96" s="11">
        <f t="shared" ref="E96:T96" si="35">+E90</f>
        <v>2000</v>
      </c>
      <c r="F96" s="11">
        <f t="shared" si="35"/>
        <v>2005</v>
      </c>
      <c r="G96" s="11">
        <f t="shared" si="35"/>
        <v>2010</v>
      </c>
      <c r="H96" s="11">
        <f t="shared" si="35"/>
        <v>2015</v>
      </c>
      <c r="I96" s="11">
        <f t="shared" si="35"/>
        <v>2020</v>
      </c>
      <c r="J96" s="11">
        <f t="shared" si="35"/>
        <v>2025</v>
      </c>
      <c r="K96" s="11">
        <f t="shared" si="35"/>
        <v>2030</v>
      </c>
      <c r="L96" s="11">
        <f t="shared" si="35"/>
        <v>2035</v>
      </c>
      <c r="M96" s="11">
        <f t="shared" si="35"/>
        <v>2040</v>
      </c>
      <c r="N96" s="11">
        <f t="shared" si="35"/>
        <v>2045</v>
      </c>
      <c r="O96" s="11">
        <f t="shared" si="35"/>
        <v>2050</v>
      </c>
      <c r="P96" s="11">
        <f t="shared" si="35"/>
        <v>2055</v>
      </c>
      <c r="Q96" s="11">
        <f t="shared" si="35"/>
        <v>2060</v>
      </c>
      <c r="R96" s="11">
        <f t="shared" si="35"/>
        <v>2065</v>
      </c>
      <c r="S96" s="11">
        <f t="shared" si="35"/>
        <v>2070</v>
      </c>
      <c r="T96" s="11">
        <f t="shared" si="35"/>
        <v>2075</v>
      </c>
    </row>
    <row r="97" spans="1:20" x14ac:dyDescent="0.2">
      <c r="A97" s="11">
        <v>0</v>
      </c>
      <c r="B97" s="11" t="s">
        <v>76</v>
      </c>
      <c r="C97" s="11">
        <v>19</v>
      </c>
      <c r="D97" s="8">
        <f>SUM(D47:D50)</f>
        <v>24</v>
      </c>
      <c r="E97" s="8">
        <f t="shared" ref="E97:T97" si="36">SUM(E47:E50)</f>
        <v>23</v>
      </c>
      <c r="F97" s="8">
        <f t="shared" si="36"/>
        <v>20</v>
      </c>
      <c r="G97" s="8">
        <f t="shared" si="36"/>
        <v>14</v>
      </c>
      <c r="H97" s="8">
        <f t="shared" si="36"/>
        <v>3</v>
      </c>
      <c r="I97" s="8">
        <f t="shared" si="36"/>
        <v>4</v>
      </c>
      <c r="J97" s="8">
        <f t="shared" si="36"/>
        <v>5</v>
      </c>
      <c r="K97" s="8">
        <f t="shared" si="36"/>
        <v>7</v>
      </c>
      <c r="L97" s="8">
        <f t="shared" si="36"/>
        <v>5</v>
      </c>
      <c r="M97" s="8">
        <f t="shared" si="36"/>
        <v>3</v>
      </c>
      <c r="N97" s="8">
        <f t="shared" si="36"/>
        <v>1</v>
      </c>
      <c r="O97" s="8">
        <f t="shared" si="36"/>
        <v>0</v>
      </c>
      <c r="P97" s="8">
        <f t="shared" si="36"/>
        <v>0</v>
      </c>
      <c r="Q97" s="8">
        <f t="shared" si="36"/>
        <v>0</v>
      </c>
      <c r="R97" s="8">
        <f t="shared" si="36"/>
        <v>0</v>
      </c>
      <c r="S97" s="8">
        <f t="shared" si="36"/>
        <v>0</v>
      </c>
      <c r="T97" s="8">
        <f t="shared" si="36"/>
        <v>0</v>
      </c>
    </row>
    <row r="98" spans="1:20" x14ac:dyDescent="0.2">
      <c r="A98" s="11">
        <v>20</v>
      </c>
      <c r="B98" s="11" t="s">
        <v>76</v>
      </c>
      <c r="C98" s="11">
        <v>64</v>
      </c>
      <c r="D98" s="8">
        <f>SUM(D51:D59)</f>
        <v>85</v>
      </c>
      <c r="E98" s="8">
        <f t="shared" ref="E98:T98" si="37">SUM(E51:E59)</f>
        <v>63</v>
      </c>
      <c r="F98" s="8">
        <f t="shared" si="37"/>
        <v>48</v>
      </c>
      <c r="G98" s="8">
        <f t="shared" si="37"/>
        <v>43</v>
      </c>
      <c r="H98" s="8">
        <f t="shared" si="37"/>
        <v>39</v>
      </c>
      <c r="I98" s="8">
        <f t="shared" si="37"/>
        <v>30</v>
      </c>
      <c r="J98" s="8">
        <f t="shared" si="37"/>
        <v>19</v>
      </c>
      <c r="K98" s="8">
        <f t="shared" si="37"/>
        <v>13</v>
      </c>
      <c r="L98" s="8">
        <f t="shared" si="37"/>
        <v>7</v>
      </c>
      <c r="M98" s="8">
        <f t="shared" si="37"/>
        <v>7</v>
      </c>
      <c r="N98" s="8">
        <f t="shared" si="37"/>
        <v>6</v>
      </c>
      <c r="O98" s="8">
        <f t="shared" si="37"/>
        <v>5</v>
      </c>
      <c r="P98" s="8">
        <f t="shared" si="37"/>
        <v>4</v>
      </c>
      <c r="Q98" s="8">
        <f t="shared" si="37"/>
        <v>0</v>
      </c>
      <c r="R98" s="8">
        <f t="shared" si="37"/>
        <v>0</v>
      </c>
      <c r="S98" s="8">
        <f t="shared" si="37"/>
        <v>0</v>
      </c>
      <c r="T98" s="8">
        <f t="shared" si="37"/>
        <v>0</v>
      </c>
    </row>
    <row r="99" spans="1:20" x14ac:dyDescent="0.2">
      <c r="A99" s="11">
        <v>65</v>
      </c>
      <c r="B99" s="11" t="s">
        <v>76</v>
      </c>
      <c r="C99" s="11"/>
      <c r="D99" s="8">
        <f>SUM(D60:D64)</f>
        <v>72</v>
      </c>
      <c r="E99" s="8">
        <f t="shared" ref="E99:T99" si="38">SUM(E60:E64)</f>
        <v>79</v>
      </c>
      <c r="F99" s="8">
        <f t="shared" si="38"/>
        <v>79</v>
      </c>
      <c r="G99" s="8">
        <f t="shared" si="38"/>
        <v>68</v>
      </c>
      <c r="H99" s="8">
        <f t="shared" si="38"/>
        <v>58</v>
      </c>
      <c r="I99" s="8">
        <f t="shared" si="38"/>
        <v>51</v>
      </c>
      <c r="J99" s="8">
        <f t="shared" si="38"/>
        <v>48</v>
      </c>
      <c r="K99" s="8">
        <f t="shared" si="38"/>
        <v>42</v>
      </c>
      <c r="L99" s="8">
        <f t="shared" si="38"/>
        <v>39</v>
      </c>
      <c r="M99" s="8">
        <f t="shared" si="38"/>
        <v>30</v>
      </c>
      <c r="N99" s="8">
        <f t="shared" si="38"/>
        <v>23</v>
      </c>
      <c r="O99" s="8">
        <f t="shared" si="38"/>
        <v>17</v>
      </c>
      <c r="P99" s="8">
        <f t="shared" si="38"/>
        <v>13</v>
      </c>
      <c r="Q99" s="8">
        <f t="shared" si="38"/>
        <v>14</v>
      </c>
      <c r="R99" s="8">
        <f t="shared" si="38"/>
        <v>11</v>
      </c>
      <c r="S99" s="8">
        <f t="shared" si="38"/>
        <v>9</v>
      </c>
      <c r="T99" s="8">
        <f t="shared" si="38"/>
        <v>7</v>
      </c>
    </row>
    <row r="100" spans="1:20" s="11" customFormat="1" x14ac:dyDescent="0.2">
      <c r="A100" s="11" t="s">
        <v>5</v>
      </c>
      <c r="D100" s="12">
        <f t="shared" ref="D100:T100" si="39">SUM(D97:D99)</f>
        <v>181</v>
      </c>
      <c r="E100" s="12">
        <f t="shared" si="39"/>
        <v>165</v>
      </c>
      <c r="F100" s="12">
        <f t="shared" si="39"/>
        <v>147</v>
      </c>
      <c r="G100" s="12">
        <f t="shared" si="39"/>
        <v>125</v>
      </c>
      <c r="H100" s="12">
        <f t="shared" si="39"/>
        <v>100</v>
      </c>
      <c r="I100" s="12">
        <f t="shared" si="39"/>
        <v>85</v>
      </c>
      <c r="J100" s="12">
        <f t="shared" si="39"/>
        <v>72</v>
      </c>
      <c r="K100" s="12">
        <f t="shared" si="39"/>
        <v>62</v>
      </c>
      <c r="L100" s="12">
        <f t="shared" si="39"/>
        <v>51</v>
      </c>
      <c r="M100" s="12">
        <f t="shared" si="39"/>
        <v>40</v>
      </c>
      <c r="N100" s="12">
        <f t="shared" si="39"/>
        <v>30</v>
      </c>
      <c r="O100" s="12">
        <f t="shared" si="39"/>
        <v>22</v>
      </c>
      <c r="P100" s="12">
        <f t="shared" si="39"/>
        <v>17</v>
      </c>
      <c r="Q100" s="12">
        <f t="shared" si="39"/>
        <v>14</v>
      </c>
      <c r="R100" s="12">
        <f t="shared" si="39"/>
        <v>11</v>
      </c>
      <c r="S100" s="12">
        <f t="shared" si="39"/>
        <v>9</v>
      </c>
      <c r="T100" s="12">
        <f t="shared" si="39"/>
        <v>7</v>
      </c>
    </row>
    <row r="101" spans="1:20" s="3" customFormat="1" x14ac:dyDescent="0.2">
      <c r="A101" s="3" t="s">
        <v>85</v>
      </c>
      <c r="B101" s="3" t="s">
        <v>78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6" customFormat="1" x14ac:dyDescent="0.2">
      <c r="A102" s="14">
        <v>0</v>
      </c>
      <c r="B102" s="14" t="s">
        <v>76</v>
      </c>
      <c r="C102" s="14">
        <v>19</v>
      </c>
      <c r="D102" s="15">
        <f>IF(ISERROR(D97/D100),0,+D97/D100)</f>
        <v>0.13259668508287292</v>
      </c>
      <c r="E102" s="15">
        <f>IF(ISERROR(E97/E100),0,+E97/E100)</f>
        <v>0.1393939393939394</v>
      </c>
      <c r="F102" s="15">
        <f t="shared" ref="F102:T102" si="40">IF(ISERROR(F97/F100),0,+F97/F100)</f>
        <v>0.1360544217687075</v>
      </c>
      <c r="G102" s="15">
        <f t="shared" si="40"/>
        <v>0.112</v>
      </c>
      <c r="H102" s="15">
        <f t="shared" si="40"/>
        <v>0.03</v>
      </c>
      <c r="I102" s="15">
        <f t="shared" si="40"/>
        <v>4.7058823529411764E-2</v>
      </c>
      <c r="J102" s="15">
        <f t="shared" si="40"/>
        <v>6.9444444444444448E-2</v>
      </c>
      <c r="K102" s="15">
        <f t="shared" si="40"/>
        <v>0.11290322580645161</v>
      </c>
      <c r="L102" s="15">
        <f t="shared" si="40"/>
        <v>9.8039215686274508E-2</v>
      </c>
      <c r="M102" s="15">
        <f t="shared" si="40"/>
        <v>7.4999999999999997E-2</v>
      </c>
      <c r="N102" s="15">
        <f t="shared" si="40"/>
        <v>3.3333333333333333E-2</v>
      </c>
      <c r="O102" s="15">
        <f t="shared" si="40"/>
        <v>0</v>
      </c>
      <c r="P102" s="15">
        <f t="shared" si="40"/>
        <v>0</v>
      </c>
      <c r="Q102" s="15">
        <f t="shared" si="40"/>
        <v>0</v>
      </c>
      <c r="R102" s="15">
        <f t="shared" si="40"/>
        <v>0</v>
      </c>
      <c r="S102" s="15">
        <f t="shared" si="40"/>
        <v>0</v>
      </c>
      <c r="T102" s="15">
        <f t="shared" si="40"/>
        <v>0</v>
      </c>
    </row>
    <row r="103" spans="1:20" s="16" customFormat="1" x14ac:dyDescent="0.2">
      <c r="A103" s="14">
        <v>20</v>
      </c>
      <c r="B103" s="14" t="s">
        <v>76</v>
      </c>
      <c r="C103" s="14">
        <v>64</v>
      </c>
      <c r="D103" s="15">
        <f>IF(ISERROR(D98/D100),0,+D98/D100)</f>
        <v>0.46961325966850831</v>
      </c>
      <c r="E103" s="15">
        <f>IF(ISERROR(E98/E100),0,+E98/E100)</f>
        <v>0.38181818181818183</v>
      </c>
      <c r="F103" s="15">
        <f t="shared" ref="F103:T103" si="41">IF(ISERROR(F98/F100),0,+F98/F100)</f>
        <v>0.32653061224489793</v>
      </c>
      <c r="G103" s="15">
        <f t="shared" si="41"/>
        <v>0.34399999999999997</v>
      </c>
      <c r="H103" s="15">
        <f t="shared" si="41"/>
        <v>0.39</v>
      </c>
      <c r="I103" s="15">
        <f t="shared" si="41"/>
        <v>0.35294117647058826</v>
      </c>
      <c r="J103" s="15">
        <f t="shared" si="41"/>
        <v>0.2638888888888889</v>
      </c>
      <c r="K103" s="15">
        <f t="shared" si="41"/>
        <v>0.20967741935483872</v>
      </c>
      <c r="L103" s="15">
        <f t="shared" si="41"/>
        <v>0.13725490196078433</v>
      </c>
      <c r="M103" s="15">
        <f t="shared" si="41"/>
        <v>0.17499999999999999</v>
      </c>
      <c r="N103" s="15">
        <f t="shared" si="41"/>
        <v>0.2</v>
      </c>
      <c r="O103" s="15">
        <f t="shared" si="41"/>
        <v>0.22727272727272727</v>
      </c>
      <c r="P103" s="15">
        <f t="shared" si="41"/>
        <v>0.23529411764705882</v>
      </c>
      <c r="Q103" s="15">
        <f t="shared" si="41"/>
        <v>0</v>
      </c>
      <c r="R103" s="15">
        <f t="shared" si="41"/>
        <v>0</v>
      </c>
      <c r="S103" s="15">
        <f t="shared" si="41"/>
        <v>0</v>
      </c>
      <c r="T103" s="15">
        <f t="shared" si="41"/>
        <v>0</v>
      </c>
    </row>
    <row r="104" spans="1:20" s="16" customFormat="1" x14ac:dyDescent="0.2">
      <c r="A104" s="14">
        <v>65</v>
      </c>
      <c r="B104" s="14" t="s">
        <v>76</v>
      </c>
      <c r="C104" s="14"/>
      <c r="D104" s="15">
        <f>IF(ISERROR(D99/D100),0,+D99/D100)</f>
        <v>0.39779005524861877</v>
      </c>
      <c r="E104" s="15">
        <f>IF(ISERROR(E99/E100),0,+E99/E100)</f>
        <v>0.47878787878787876</v>
      </c>
      <c r="F104" s="15">
        <f t="shared" ref="F104:T104" si="42">IF(ISERROR(F99/F100),0,+F99/F100)</f>
        <v>0.5374149659863946</v>
      </c>
      <c r="G104" s="15">
        <f t="shared" si="42"/>
        <v>0.54400000000000004</v>
      </c>
      <c r="H104" s="15">
        <f t="shared" si="42"/>
        <v>0.57999999999999996</v>
      </c>
      <c r="I104" s="15">
        <f t="shared" si="42"/>
        <v>0.6</v>
      </c>
      <c r="J104" s="15">
        <f t="shared" si="42"/>
        <v>0.66666666666666663</v>
      </c>
      <c r="K104" s="15">
        <f t="shared" si="42"/>
        <v>0.67741935483870963</v>
      </c>
      <c r="L104" s="15">
        <f t="shared" si="42"/>
        <v>0.76470588235294112</v>
      </c>
      <c r="M104" s="15">
        <f t="shared" si="42"/>
        <v>0.75</v>
      </c>
      <c r="N104" s="15">
        <f t="shared" si="42"/>
        <v>0.76666666666666672</v>
      </c>
      <c r="O104" s="15">
        <f t="shared" si="42"/>
        <v>0.77272727272727271</v>
      </c>
      <c r="P104" s="15">
        <f t="shared" si="42"/>
        <v>0.76470588235294112</v>
      </c>
      <c r="Q104" s="15">
        <f t="shared" si="42"/>
        <v>1</v>
      </c>
      <c r="R104" s="15">
        <f t="shared" si="42"/>
        <v>1</v>
      </c>
      <c r="S104" s="15">
        <f t="shared" si="42"/>
        <v>1</v>
      </c>
      <c r="T104" s="15">
        <f t="shared" si="42"/>
        <v>1</v>
      </c>
    </row>
    <row r="105" spans="1:20" s="17" customFormat="1" x14ac:dyDescent="0.2">
      <c r="A105" s="17" t="s">
        <v>5</v>
      </c>
      <c r="D105" s="17">
        <f>SUM(D102:D104)</f>
        <v>1</v>
      </c>
      <c r="E105" s="17">
        <f t="shared" ref="E105:T105" si="43">SUM(E102:E104)</f>
        <v>1</v>
      </c>
      <c r="F105" s="17">
        <f t="shared" si="43"/>
        <v>1</v>
      </c>
      <c r="G105" s="17">
        <f t="shared" si="43"/>
        <v>1</v>
      </c>
      <c r="H105" s="17">
        <f t="shared" si="43"/>
        <v>1</v>
      </c>
      <c r="I105" s="17">
        <f t="shared" si="43"/>
        <v>1</v>
      </c>
      <c r="J105" s="17">
        <f t="shared" si="43"/>
        <v>1</v>
      </c>
      <c r="K105" s="17">
        <f t="shared" si="43"/>
        <v>1</v>
      </c>
      <c r="L105" s="17">
        <f t="shared" si="43"/>
        <v>1</v>
      </c>
      <c r="M105" s="17">
        <f t="shared" si="43"/>
        <v>1</v>
      </c>
      <c r="N105" s="17">
        <f t="shared" si="43"/>
        <v>1</v>
      </c>
      <c r="O105" s="17">
        <f t="shared" si="43"/>
        <v>1</v>
      </c>
      <c r="P105" s="17">
        <f t="shared" si="43"/>
        <v>1</v>
      </c>
      <c r="Q105" s="17">
        <f t="shared" si="43"/>
        <v>1</v>
      </c>
      <c r="R105" s="17">
        <f t="shared" si="43"/>
        <v>1</v>
      </c>
      <c r="S105" s="17">
        <f t="shared" si="43"/>
        <v>1</v>
      </c>
      <c r="T105" s="17">
        <f t="shared" si="43"/>
        <v>1</v>
      </c>
    </row>
    <row r="106" spans="1:20" s="18" customFormat="1" x14ac:dyDescent="0.2">
      <c r="A106" s="18" t="s">
        <v>79</v>
      </c>
    </row>
    <row r="107" spans="1:20" s="21" customFormat="1" x14ac:dyDescent="0.2">
      <c r="A107" s="19">
        <v>0</v>
      </c>
      <c r="B107" s="19" t="s">
        <v>34</v>
      </c>
      <c r="C107" s="19">
        <v>19</v>
      </c>
      <c r="D107" s="20">
        <v>100</v>
      </c>
      <c r="E107" s="20">
        <f>ROUND(E97/$D$97*100,1)</f>
        <v>95.8</v>
      </c>
      <c r="F107" s="20">
        <f t="shared" ref="F107:T107" si="44">ROUND(F97/$D$97*100,1)</f>
        <v>83.3</v>
      </c>
      <c r="G107" s="20">
        <f t="shared" si="44"/>
        <v>58.3</v>
      </c>
      <c r="H107" s="20">
        <f t="shared" si="44"/>
        <v>12.5</v>
      </c>
      <c r="I107" s="20">
        <f t="shared" si="44"/>
        <v>16.7</v>
      </c>
      <c r="J107" s="20">
        <f t="shared" si="44"/>
        <v>20.8</v>
      </c>
      <c r="K107" s="20">
        <f t="shared" si="44"/>
        <v>29.2</v>
      </c>
      <c r="L107" s="20">
        <f t="shared" si="44"/>
        <v>20.8</v>
      </c>
      <c r="M107" s="20">
        <f t="shared" si="44"/>
        <v>12.5</v>
      </c>
      <c r="N107" s="20">
        <f t="shared" si="44"/>
        <v>4.2</v>
      </c>
      <c r="O107" s="20">
        <f t="shared" si="44"/>
        <v>0</v>
      </c>
      <c r="P107" s="20">
        <f t="shared" si="44"/>
        <v>0</v>
      </c>
      <c r="Q107" s="20">
        <f t="shared" si="44"/>
        <v>0</v>
      </c>
      <c r="R107" s="20">
        <f t="shared" si="44"/>
        <v>0</v>
      </c>
      <c r="S107" s="20">
        <f t="shared" si="44"/>
        <v>0</v>
      </c>
      <c r="T107" s="20">
        <f t="shared" si="44"/>
        <v>0</v>
      </c>
    </row>
    <row r="108" spans="1:20" s="21" customFormat="1" x14ac:dyDescent="0.2">
      <c r="A108" s="19">
        <v>20</v>
      </c>
      <c r="B108" s="19" t="s">
        <v>34</v>
      </c>
      <c r="C108" s="19">
        <v>64</v>
      </c>
      <c r="D108" s="20">
        <v>100</v>
      </c>
      <c r="E108" s="20">
        <f>ROUND(E98/$D$98*100,1)</f>
        <v>74.099999999999994</v>
      </c>
      <c r="F108" s="20">
        <f t="shared" ref="F108:T108" si="45">ROUND(F98/$D$98*100,1)</f>
        <v>56.5</v>
      </c>
      <c r="G108" s="20">
        <f t="shared" si="45"/>
        <v>50.6</v>
      </c>
      <c r="H108" s="20">
        <f t="shared" si="45"/>
        <v>45.9</v>
      </c>
      <c r="I108" s="20">
        <f t="shared" si="45"/>
        <v>35.299999999999997</v>
      </c>
      <c r="J108" s="20">
        <f t="shared" si="45"/>
        <v>22.4</v>
      </c>
      <c r="K108" s="20">
        <f t="shared" si="45"/>
        <v>15.3</v>
      </c>
      <c r="L108" s="20">
        <f t="shared" si="45"/>
        <v>8.1999999999999993</v>
      </c>
      <c r="M108" s="20">
        <f t="shared" si="45"/>
        <v>8.1999999999999993</v>
      </c>
      <c r="N108" s="20">
        <f t="shared" si="45"/>
        <v>7.1</v>
      </c>
      <c r="O108" s="20">
        <f t="shared" si="45"/>
        <v>5.9</v>
      </c>
      <c r="P108" s="20">
        <f t="shared" si="45"/>
        <v>4.7</v>
      </c>
      <c r="Q108" s="20">
        <f t="shared" si="45"/>
        <v>0</v>
      </c>
      <c r="R108" s="20">
        <f t="shared" si="45"/>
        <v>0</v>
      </c>
      <c r="S108" s="20">
        <f t="shared" si="45"/>
        <v>0</v>
      </c>
      <c r="T108" s="20">
        <f t="shared" si="45"/>
        <v>0</v>
      </c>
    </row>
    <row r="109" spans="1:20" s="21" customFormat="1" x14ac:dyDescent="0.2">
      <c r="A109" s="19">
        <v>65</v>
      </c>
      <c r="B109" s="19" t="s">
        <v>34</v>
      </c>
      <c r="C109" s="19"/>
      <c r="D109" s="20">
        <v>100</v>
      </c>
      <c r="E109" s="20">
        <f>ROUND(E99/$D$99*100,1)</f>
        <v>109.7</v>
      </c>
      <c r="F109" s="20">
        <f t="shared" ref="F109:T109" si="46">ROUND(F99/$D$99*100,1)</f>
        <v>109.7</v>
      </c>
      <c r="G109" s="20">
        <f t="shared" si="46"/>
        <v>94.4</v>
      </c>
      <c r="H109" s="20">
        <f t="shared" si="46"/>
        <v>80.599999999999994</v>
      </c>
      <c r="I109" s="20">
        <f t="shared" si="46"/>
        <v>70.8</v>
      </c>
      <c r="J109" s="20">
        <f t="shared" si="46"/>
        <v>66.7</v>
      </c>
      <c r="K109" s="20">
        <f t="shared" si="46"/>
        <v>58.3</v>
      </c>
      <c r="L109" s="20">
        <f t="shared" si="46"/>
        <v>54.2</v>
      </c>
      <c r="M109" s="20">
        <f t="shared" si="46"/>
        <v>41.7</v>
      </c>
      <c r="N109" s="20">
        <f t="shared" si="46"/>
        <v>31.9</v>
      </c>
      <c r="O109" s="20">
        <f t="shared" si="46"/>
        <v>23.6</v>
      </c>
      <c r="P109" s="20">
        <f t="shared" si="46"/>
        <v>18.100000000000001</v>
      </c>
      <c r="Q109" s="20">
        <f t="shared" si="46"/>
        <v>19.399999999999999</v>
      </c>
      <c r="R109" s="20">
        <f t="shared" si="46"/>
        <v>15.3</v>
      </c>
      <c r="S109" s="20">
        <f t="shared" si="46"/>
        <v>12.5</v>
      </c>
      <c r="T109" s="20">
        <f t="shared" si="46"/>
        <v>9.6999999999999993</v>
      </c>
    </row>
    <row r="111" spans="1:20" x14ac:dyDescent="0.2">
      <c r="A111" t="s">
        <v>80</v>
      </c>
    </row>
    <row r="112" spans="1:20" s="1" customFormat="1" x14ac:dyDescent="0.2">
      <c r="A112" s="1" t="s">
        <v>14</v>
      </c>
      <c r="D112" s="1">
        <f>+D96</f>
        <v>1995</v>
      </c>
      <c r="E112" s="1">
        <f t="shared" ref="E112:T112" si="47">+E96</f>
        <v>2000</v>
      </c>
      <c r="F112" s="1">
        <f t="shared" si="47"/>
        <v>2005</v>
      </c>
      <c r="G112" s="1">
        <f t="shared" si="47"/>
        <v>2010</v>
      </c>
      <c r="H112" s="1">
        <f t="shared" si="47"/>
        <v>2015</v>
      </c>
      <c r="I112" s="1">
        <f t="shared" si="47"/>
        <v>2020</v>
      </c>
      <c r="J112" s="1">
        <f t="shared" si="47"/>
        <v>2025</v>
      </c>
      <c r="K112" s="1">
        <f t="shared" si="47"/>
        <v>2030</v>
      </c>
      <c r="L112" s="1">
        <f t="shared" si="47"/>
        <v>2035</v>
      </c>
      <c r="M112" s="1">
        <f t="shared" si="47"/>
        <v>2040</v>
      </c>
      <c r="N112" s="1">
        <f t="shared" si="47"/>
        <v>2045</v>
      </c>
      <c r="O112" s="1">
        <f t="shared" si="47"/>
        <v>2050</v>
      </c>
      <c r="P112" s="1">
        <f t="shared" si="47"/>
        <v>2055</v>
      </c>
      <c r="Q112" s="1">
        <f t="shared" si="47"/>
        <v>2060</v>
      </c>
      <c r="R112" s="1">
        <f t="shared" si="47"/>
        <v>2065</v>
      </c>
      <c r="S112" s="1">
        <f t="shared" si="47"/>
        <v>2070</v>
      </c>
      <c r="T112" s="1">
        <f t="shared" si="47"/>
        <v>2075</v>
      </c>
    </row>
    <row r="113" spans="1:20" x14ac:dyDescent="0.2">
      <c r="A113" s="1" t="s">
        <v>72</v>
      </c>
      <c r="B113" s="1"/>
      <c r="C113" s="1"/>
      <c r="D113" s="4">
        <f>SUM(D7:D12)</f>
        <v>15</v>
      </c>
      <c r="E113" s="4">
        <f t="shared" ref="E113:T113" si="48">SUM(E7:E12)</f>
        <v>13</v>
      </c>
      <c r="F113" s="4">
        <f t="shared" si="48"/>
        <v>11</v>
      </c>
      <c r="G113" s="4">
        <f t="shared" si="48"/>
        <v>7</v>
      </c>
      <c r="H113" s="4">
        <f t="shared" si="48"/>
        <v>6</v>
      </c>
      <c r="I113" s="4">
        <f t="shared" si="48"/>
        <v>3</v>
      </c>
      <c r="J113" s="4">
        <f t="shared" si="48"/>
        <v>3</v>
      </c>
      <c r="K113" s="4">
        <f t="shared" si="48"/>
        <v>3</v>
      </c>
      <c r="L113" s="4">
        <f t="shared" si="48"/>
        <v>3</v>
      </c>
      <c r="M113" s="4">
        <f t="shared" si="48"/>
        <v>3</v>
      </c>
      <c r="N113" s="4">
        <f t="shared" si="48"/>
        <v>0</v>
      </c>
      <c r="O113" s="4">
        <f t="shared" si="48"/>
        <v>0</v>
      </c>
      <c r="P113" s="4">
        <f t="shared" si="48"/>
        <v>0</v>
      </c>
      <c r="Q113" s="4">
        <f t="shared" si="48"/>
        <v>0</v>
      </c>
      <c r="R113" s="4">
        <f t="shared" si="48"/>
        <v>0</v>
      </c>
      <c r="S113" s="4">
        <f t="shared" si="48"/>
        <v>0</v>
      </c>
      <c r="T113" s="4">
        <f t="shared" si="48"/>
        <v>0</v>
      </c>
    </row>
    <row r="114" spans="1:20" x14ac:dyDescent="0.2">
      <c r="A114" s="1" t="s">
        <v>73</v>
      </c>
      <c r="B114" s="1"/>
      <c r="C114" s="1"/>
      <c r="D114" s="4">
        <f>SUM(D29:D34)</f>
        <v>25</v>
      </c>
      <c r="E114" s="4">
        <f t="shared" ref="E114:T114" si="49">SUM(E29:E34)</f>
        <v>21</v>
      </c>
      <c r="F114" s="4">
        <f t="shared" si="49"/>
        <v>14</v>
      </c>
      <c r="G114" s="4">
        <f t="shared" si="49"/>
        <v>8</v>
      </c>
      <c r="H114" s="4">
        <f t="shared" si="49"/>
        <v>6</v>
      </c>
      <c r="I114" s="4">
        <f t="shared" si="49"/>
        <v>4</v>
      </c>
      <c r="J114" s="4">
        <f t="shared" si="49"/>
        <v>4</v>
      </c>
      <c r="K114" s="4">
        <f t="shared" si="49"/>
        <v>3</v>
      </c>
      <c r="L114" s="4">
        <f t="shared" si="49"/>
        <v>2</v>
      </c>
      <c r="M114" s="4">
        <f t="shared" si="49"/>
        <v>1</v>
      </c>
      <c r="N114" s="4">
        <f t="shared" si="49"/>
        <v>0</v>
      </c>
      <c r="O114" s="4">
        <f t="shared" si="49"/>
        <v>0</v>
      </c>
      <c r="P114" s="4">
        <f t="shared" si="49"/>
        <v>0</v>
      </c>
      <c r="Q114" s="4">
        <f t="shared" si="49"/>
        <v>0</v>
      </c>
      <c r="R114" s="4">
        <f t="shared" si="49"/>
        <v>0</v>
      </c>
      <c r="S114" s="4">
        <f t="shared" si="49"/>
        <v>0</v>
      </c>
      <c r="T114" s="4">
        <f t="shared" si="49"/>
        <v>0</v>
      </c>
    </row>
    <row r="115" spans="1:20" s="1" customFormat="1" x14ac:dyDescent="0.2">
      <c r="A115" s="1" t="s">
        <v>86</v>
      </c>
      <c r="D115" s="1">
        <f>+D113-D114</f>
        <v>-10</v>
      </c>
      <c r="E115" s="1">
        <f t="shared" ref="E115:T115" si="50">+E113-E114</f>
        <v>-8</v>
      </c>
      <c r="F115" s="1">
        <f t="shared" si="50"/>
        <v>-3</v>
      </c>
      <c r="G115" s="1">
        <f t="shared" si="50"/>
        <v>-1</v>
      </c>
      <c r="H115" s="1">
        <f t="shared" si="50"/>
        <v>0</v>
      </c>
      <c r="I115" s="1">
        <f t="shared" si="50"/>
        <v>-1</v>
      </c>
      <c r="J115" s="1">
        <f t="shared" si="50"/>
        <v>-1</v>
      </c>
      <c r="K115" s="1">
        <f t="shared" si="50"/>
        <v>0</v>
      </c>
      <c r="L115" s="1">
        <f t="shared" si="50"/>
        <v>1</v>
      </c>
      <c r="M115" s="1">
        <f t="shared" si="50"/>
        <v>2</v>
      </c>
      <c r="N115" s="1">
        <f t="shared" si="50"/>
        <v>0</v>
      </c>
      <c r="O115" s="1">
        <f t="shared" si="50"/>
        <v>0</v>
      </c>
      <c r="P115" s="1">
        <f t="shared" si="50"/>
        <v>0</v>
      </c>
      <c r="Q115" s="1">
        <f t="shared" si="50"/>
        <v>0</v>
      </c>
      <c r="R115" s="1">
        <f t="shared" si="50"/>
        <v>0</v>
      </c>
      <c r="S115" s="1">
        <f t="shared" si="50"/>
        <v>0</v>
      </c>
      <c r="T115" s="1">
        <f t="shared" si="50"/>
        <v>0</v>
      </c>
    </row>
    <row r="116" spans="1:20" x14ac:dyDescent="0.2">
      <c r="A116" t="s">
        <v>59</v>
      </c>
    </row>
    <row r="118" spans="1:20" x14ac:dyDescent="0.2">
      <c r="A118" t="s">
        <v>17</v>
      </c>
    </row>
    <row r="119" spans="1:20" s="1" customFormat="1" x14ac:dyDescent="0.2">
      <c r="A119" s="1" t="s">
        <v>18</v>
      </c>
      <c r="D119" s="1">
        <f>+D112</f>
        <v>1995</v>
      </c>
      <c r="E119" s="1">
        <f t="shared" ref="E119:T119" si="51">+E112</f>
        <v>2000</v>
      </c>
      <c r="F119" s="1">
        <f t="shared" si="51"/>
        <v>2005</v>
      </c>
      <c r="G119" s="1">
        <f t="shared" si="51"/>
        <v>2010</v>
      </c>
      <c r="H119" s="1">
        <f t="shared" si="51"/>
        <v>2015</v>
      </c>
      <c r="I119" s="1">
        <f t="shared" si="51"/>
        <v>2020</v>
      </c>
      <c r="J119" s="1">
        <f t="shared" si="51"/>
        <v>2025</v>
      </c>
      <c r="K119" s="1">
        <f t="shared" si="51"/>
        <v>2030</v>
      </c>
      <c r="L119" s="1">
        <f t="shared" si="51"/>
        <v>2035</v>
      </c>
      <c r="M119" s="1">
        <f t="shared" si="51"/>
        <v>2040</v>
      </c>
      <c r="N119" s="1">
        <f t="shared" si="51"/>
        <v>2045</v>
      </c>
      <c r="O119" s="1">
        <f t="shared" si="51"/>
        <v>2050</v>
      </c>
      <c r="P119" s="1">
        <f t="shared" si="51"/>
        <v>2055</v>
      </c>
      <c r="Q119" s="1">
        <f t="shared" si="51"/>
        <v>2060</v>
      </c>
      <c r="R119" s="1">
        <f t="shared" si="51"/>
        <v>2065</v>
      </c>
      <c r="S119" s="1">
        <f t="shared" si="51"/>
        <v>2070</v>
      </c>
      <c r="T119" s="1">
        <f t="shared" si="51"/>
        <v>2075</v>
      </c>
    </row>
    <row r="120" spans="1:20" s="1" customFormat="1" x14ac:dyDescent="0.2">
      <c r="A120" s="1" t="s">
        <v>60</v>
      </c>
      <c r="D120" s="22">
        <f>ROUND(D47/5,0)</f>
        <v>3</v>
      </c>
      <c r="E120" s="22">
        <f t="shared" ref="E120:T120" si="52">ROUND(E47/5,0)</f>
        <v>1</v>
      </c>
      <c r="F120" s="22">
        <f t="shared" si="52"/>
        <v>0</v>
      </c>
      <c r="G120" s="22">
        <f t="shared" si="52"/>
        <v>0</v>
      </c>
      <c r="H120" s="22">
        <f t="shared" si="52"/>
        <v>0</v>
      </c>
      <c r="I120" s="22">
        <f t="shared" si="52"/>
        <v>0</v>
      </c>
      <c r="J120" s="22">
        <f t="shared" si="52"/>
        <v>0</v>
      </c>
      <c r="K120" s="22">
        <f t="shared" si="52"/>
        <v>0</v>
      </c>
      <c r="L120" s="22">
        <f t="shared" si="52"/>
        <v>0</v>
      </c>
      <c r="M120" s="22">
        <f t="shared" si="52"/>
        <v>0</v>
      </c>
      <c r="N120" s="22">
        <f t="shared" si="52"/>
        <v>0</v>
      </c>
      <c r="O120" s="22">
        <f t="shared" si="52"/>
        <v>0</v>
      </c>
      <c r="P120" s="22">
        <f t="shared" si="52"/>
        <v>0</v>
      </c>
      <c r="Q120" s="22">
        <f t="shared" si="52"/>
        <v>0</v>
      </c>
      <c r="R120" s="22">
        <f t="shared" si="52"/>
        <v>0</v>
      </c>
      <c r="S120" s="22">
        <f t="shared" si="52"/>
        <v>0</v>
      </c>
      <c r="T120" s="22">
        <f t="shared" si="52"/>
        <v>0</v>
      </c>
    </row>
    <row r="121" spans="1:20" x14ac:dyDescent="0.2">
      <c r="A121" t="s">
        <v>61</v>
      </c>
    </row>
    <row r="123" spans="1:20" x14ac:dyDescent="0.2">
      <c r="A123" t="s">
        <v>21</v>
      </c>
    </row>
    <row r="124" spans="1:20" x14ac:dyDescent="0.2">
      <c r="A124" t="s">
        <v>22</v>
      </c>
    </row>
    <row r="125" spans="1:20" s="1" customFormat="1" x14ac:dyDescent="0.2">
      <c r="A125" s="1" t="s">
        <v>23</v>
      </c>
      <c r="D125" s="1">
        <f>+D119</f>
        <v>1995</v>
      </c>
      <c r="E125" s="1">
        <f t="shared" ref="E125:T125" si="53">+E119</f>
        <v>2000</v>
      </c>
      <c r="F125" s="1">
        <f t="shared" si="53"/>
        <v>2005</v>
      </c>
      <c r="G125" s="1">
        <f t="shared" si="53"/>
        <v>2010</v>
      </c>
      <c r="H125" s="1">
        <f t="shared" si="53"/>
        <v>2015</v>
      </c>
      <c r="I125" s="1">
        <f t="shared" si="53"/>
        <v>2020</v>
      </c>
      <c r="J125" s="1">
        <f t="shared" si="53"/>
        <v>2025</v>
      </c>
      <c r="K125" s="1">
        <f t="shared" si="53"/>
        <v>2030</v>
      </c>
      <c r="L125" s="1">
        <f t="shared" si="53"/>
        <v>2035</v>
      </c>
      <c r="M125" s="1">
        <f t="shared" si="53"/>
        <v>2040</v>
      </c>
      <c r="N125" s="1">
        <f t="shared" si="53"/>
        <v>2045</v>
      </c>
      <c r="O125" s="1">
        <f t="shared" si="53"/>
        <v>2050</v>
      </c>
      <c r="P125" s="1">
        <f t="shared" si="53"/>
        <v>2055</v>
      </c>
      <c r="Q125" s="1">
        <f t="shared" si="53"/>
        <v>2060</v>
      </c>
      <c r="R125" s="1">
        <f t="shared" si="53"/>
        <v>2065</v>
      </c>
      <c r="S125" s="1">
        <f t="shared" si="53"/>
        <v>2070</v>
      </c>
      <c r="T125" s="1">
        <f t="shared" si="53"/>
        <v>2075</v>
      </c>
    </row>
    <row r="126" spans="1:20" x14ac:dyDescent="0.2">
      <c r="A126" s="1">
        <v>65</v>
      </c>
      <c r="B126" s="1" t="s">
        <v>76</v>
      </c>
      <c r="C126" s="1">
        <v>69</v>
      </c>
      <c r="D126" s="4">
        <f>ROUND(D60*0.015,0)</f>
        <v>0</v>
      </c>
      <c r="E126" s="4">
        <f t="shared" ref="E126:T126" si="54">ROUND(E60*0.015,0)</f>
        <v>0</v>
      </c>
      <c r="F126" s="4">
        <f t="shared" si="54"/>
        <v>0</v>
      </c>
      <c r="G126" s="4">
        <f t="shared" si="54"/>
        <v>0</v>
      </c>
      <c r="H126" s="4">
        <f t="shared" si="54"/>
        <v>0</v>
      </c>
      <c r="I126" s="4">
        <f t="shared" si="54"/>
        <v>0</v>
      </c>
      <c r="J126" s="4">
        <f t="shared" si="54"/>
        <v>0</v>
      </c>
      <c r="K126" s="4">
        <f t="shared" si="54"/>
        <v>0</v>
      </c>
      <c r="L126" s="4">
        <f t="shared" si="54"/>
        <v>0</v>
      </c>
      <c r="M126" s="4">
        <f t="shared" si="54"/>
        <v>0</v>
      </c>
      <c r="N126" s="4">
        <f t="shared" si="54"/>
        <v>0</v>
      </c>
      <c r="O126" s="4">
        <f t="shared" si="54"/>
        <v>0</v>
      </c>
      <c r="P126" s="4">
        <f t="shared" si="54"/>
        <v>0</v>
      </c>
      <c r="Q126" s="4">
        <f t="shared" si="54"/>
        <v>0</v>
      </c>
      <c r="R126" s="4">
        <f t="shared" si="54"/>
        <v>0</v>
      </c>
      <c r="S126" s="4">
        <f t="shared" si="54"/>
        <v>0</v>
      </c>
      <c r="T126" s="4">
        <f t="shared" si="54"/>
        <v>0</v>
      </c>
    </row>
    <row r="127" spans="1:20" x14ac:dyDescent="0.2">
      <c r="A127" s="1">
        <v>70</v>
      </c>
      <c r="B127" s="1" t="s">
        <v>76</v>
      </c>
      <c r="C127" s="1">
        <v>74</v>
      </c>
      <c r="D127" s="4">
        <f>ROUND(D61*0.035,0)</f>
        <v>0</v>
      </c>
      <c r="E127" s="4">
        <f t="shared" ref="E127:T127" si="55">ROUND(E61*0.035,0)</f>
        <v>1</v>
      </c>
      <c r="F127" s="4">
        <f t="shared" si="55"/>
        <v>1</v>
      </c>
      <c r="G127" s="4">
        <f t="shared" si="55"/>
        <v>0</v>
      </c>
      <c r="H127" s="4">
        <f t="shared" si="55"/>
        <v>0</v>
      </c>
      <c r="I127" s="4">
        <f t="shared" si="55"/>
        <v>0</v>
      </c>
      <c r="J127" s="4">
        <f t="shared" si="55"/>
        <v>0</v>
      </c>
      <c r="K127" s="4">
        <f t="shared" si="55"/>
        <v>0</v>
      </c>
      <c r="L127" s="4">
        <f t="shared" si="55"/>
        <v>0</v>
      </c>
      <c r="M127" s="4">
        <f t="shared" si="55"/>
        <v>0</v>
      </c>
      <c r="N127" s="4">
        <f t="shared" si="55"/>
        <v>0</v>
      </c>
      <c r="O127" s="4">
        <f t="shared" si="55"/>
        <v>0</v>
      </c>
      <c r="P127" s="4">
        <f t="shared" si="55"/>
        <v>0</v>
      </c>
      <c r="Q127" s="4">
        <f t="shared" si="55"/>
        <v>0</v>
      </c>
      <c r="R127" s="4">
        <f t="shared" si="55"/>
        <v>0</v>
      </c>
      <c r="S127" s="4">
        <f t="shared" si="55"/>
        <v>0</v>
      </c>
      <c r="T127" s="4">
        <f t="shared" si="55"/>
        <v>0</v>
      </c>
    </row>
    <row r="128" spans="1:20" x14ac:dyDescent="0.2">
      <c r="A128" s="1">
        <v>75</v>
      </c>
      <c r="B128" s="1" t="s">
        <v>76</v>
      </c>
      <c r="C128" s="1">
        <v>79</v>
      </c>
      <c r="D128" s="4">
        <f>ROUND(D62*0.065,0)</f>
        <v>1</v>
      </c>
      <c r="E128" s="4">
        <f t="shared" ref="E128:T128" si="56">ROUND(E62*0.065,0)</f>
        <v>1</v>
      </c>
      <c r="F128" s="4">
        <f t="shared" si="56"/>
        <v>1</v>
      </c>
      <c r="G128" s="4">
        <f t="shared" si="56"/>
        <v>1</v>
      </c>
      <c r="H128" s="4">
        <f t="shared" si="56"/>
        <v>1</v>
      </c>
      <c r="I128" s="4">
        <f t="shared" si="56"/>
        <v>0</v>
      </c>
      <c r="J128" s="4">
        <f t="shared" si="56"/>
        <v>0</v>
      </c>
      <c r="K128" s="4">
        <f t="shared" si="56"/>
        <v>0</v>
      </c>
      <c r="L128" s="4">
        <f t="shared" si="56"/>
        <v>1</v>
      </c>
      <c r="M128" s="4">
        <f t="shared" si="56"/>
        <v>0</v>
      </c>
      <c r="N128" s="4">
        <f t="shared" si="56"/>
        <v>0</v>
      </c>
      <c r="O128" s="4">
        <f t="shared" si="56"/>
        <v>0</v>
      </c>
      <c r="P128" s="4">
        <f t="shared" si="56"/>
        <v>0</v>
      </c>
      <c r="Q128" s="4">
        <f t="shared" si="56"/>
        <v>0</v>
      </c>
      <c r="R128" s="4">
        <f t="shared" si="56"/>
        <v>0</v>
      </c>
      <c r="S128" s="4">
        <f t="shared" si="56"/>
        <v>0</v>
      </c>
      <c r="T128" s="4">
        <f t="shared" si="56"/>
        <v>0</v>
      </c>
    </row>
    <row r="129" spans="1:20" x14ac:dyDescent="0.2">
      <c r="A129" s="1">
        <v>80</v>
      </c>
      <c r="B129" s="1" t="s">
        <v>76</v>
      </c>
      <c r="C129" s="1">
        <v>84</v>
      </c>
      <c r="D129" s="4">
        <f>ROUND(D63*0.115,0)</f>
        <v>1</v>
      </c>
      <c r="E129" s="4">
        <f t="shared" ref="E129:T129" si="57">ROUND(E63*0.115,0)</f>
        <v>1</v>
      </c>
      <c r="F129" s="4">
        <f t="shared" si="57"/>
        <v>1</v>
      </c>
      <c r="G129" s="4">
        <f t="shared" si="57"/>
        <v>2</v>
      </c>
      <c r="H129" s="4">
        <f t="shared" si="57"/>
        <v>2</v>
      </c>
      <c r="I129" s="4">
        <f t="shared" si="57"/>
        <v>1</v>
      </c>
      <c r="J129" s="4">
        <f t="shared" si="57"/>
        <v>1</v>
      </c>
      <c r="K129" s="4">
        <f t="shared" si="57"/>
        <v>0</v>
      </c>
      <c r="L129" s="4">
        <f t="shared" si="57"/>
        <v>1</v>
      </c>
      <c r="M129" s="4">
        <f t="shared" si="57"/>
        <v>1</v>
      </c>
      <c r="N129" s="4">
        <f t="shared" si="57"/>
        <v>1</v>
      </c>
      <c r="O129" s="4">
        <f t="shared" si="57"/>
        <v>1</v>
      </c>
      <c r="P129" s="4">
        <f t="shared" si="57"/>
        <v>0</v>
      </c>
      <c r="Q129" s="4">
        <f t="shared" si="57"/>
        <v>0</v>
      </c>
      <c r="R129" s="4">
        <f t="shared" si="57"/>
        <v>0</v>
      </c>
      <c r="S129" s="4">
        <f t="shared" si="57"/>
        <v>0</v>
      </c>
      <c r="T129" s="4">
        <f t="shared" si="57"/>
        <v>0</v>
      </c>
    </row>
    <row r="130" spans="1:20" x14ac:dyDescent="0.2">
      <c r="A130" s="1">
        <v>85</v>
      </c>
      <c r="B130" s="1" t="s">
        <v>76</v>
      </c>
      <c r="C130" s="1"/>
      <c r="D130" s="4">
        <f>ROUND(D64*0.24,0)</f>
        <v>2</v>
      </c>
      <c r="E130" s="4">
        <f t="shared" ref="E130:T130" si="58">ROUND(E64*0.24,0)</f>
        <v>3</v>
      </c>
      <c r="F130" s="4">
        <f t="shared" si="58"/>
        <v>4</v>
      </c>
      <c r="G130" s="4">
        <f t="shared" si="58"/>
        <v>4</v>
      </c>
      <c r="H130" s="4">
        <f t="shared" si="58"/>
        <v>5</v>
      </c>
      <c r="I130" s="4">
        <f t="shared" si="58"/>
        <v>5</v>
      </c>
      <c r="J130" s="4">
        <f t="shared" si="58"/>
        <v>5</v>
      </c>
      <c r="K130" s="4">
        <f t="shared" si="58"/>
        <v>4</v>
      </c>
      <c r="L130" s="4">
        <f t="shared" si="58"/>
        <v>3</v>
      </c>
      <c r="M130" s="4">
        <f t="shared" si="58"/>
        <v>3</v>
      </c>
      <c r="N130" s="4">
        <f t="shared" si="58"/>
        <v>3</v>
      </c>
      <c r="O130" s="4">
        <f t="shared" si="58"/>
        <v>2</v>
      </c>
      <c r="P130" s="4">
        <f t="shared" si="58"/>
        <v>2</v>
      </c>
      <c r="Q130" s="4">
        <f t="shared" si="58"/>
        <v>2</v>
      </c>
      <c r="R130" s="4">
        <f t="shared" si="58"/>
        <v>1</v>
      </c>
      <c r="S130" s="4">
        <f t="shared" si="58"/>
        <v>1</v>
      </c>
      <c r="T130" s="4">
        <f t="shared" si="58"/>
        <v>1</v>
      </c>
    </row>
    <row r="131" spans="1:20" s="1" customFormat="1" x14ac:dyDescent="0.2">
      <c r="A131" s="1" t="s">
        <v>5</v>
      </c>
      <c r="D131" s="1">
        <f>SUM(D126:D130)</f>
        <v>4</v>
      </c>
      <c r="E131" s="1">
        <f t="shared" ref="E131:T131" si="59">SUM(E126:E130)</f>
        <v>6</v>
      </c>
      <c r="F131" s="1">
        <f t="shared" si="59"/>
        <v>7</v>
      </c>
      <c r="G131" s="1">
        <f t="shared" si="59"/>
        <v>7</v>
      </c>
      <c r="H131" s="1">
        <f t="shared" si="59"/>
        <v>8</v>
      </c>
      <c r="I131" s="1">
        <f t="shared" si="59"/>
        <v>6</v>
      </c>
      <c r="J131" s="1">
        <f t="shared" si="59"/>
        <v>6</v>
      </c>
      <c r="K131" s="1">
        <f t="shared" si="59"/>
        <v>4</v>
      </c>
      <c r="L131" s="1">
        <f t="shared" si="59"/>
        <v>5</v>
      </c>
      <c r="M131" s="1">
        <f t="shared" si="59"/>
        <v>4</v>
      </c>
      <c r="N131" s="1">
        <f t="shared" si="59"/>
        <v>4</v>
      </c>
      <c r="O131" s="1">
        <f t="shared" si="59"/>
        <v>3</v>
      </c>
      <c r="P131" s="1">
        <f t="shared" si="59"/>
        <v>2</v>
      </c>
      <c r="Q131" s="1">
        <f t="shared" si="59"/>
        <v>2</v>
      </c>
      <c r="R131" s="1">
        <f t="shared" si="59"/>
        <v>1</v>
      </c>
      <c r="S131" s="1">
        <f t="shared" si="59"/>
        <v>1</v>
      </c>
      <c r="T131" s="1">
        <f t="shared" si="59"/>
        <v>1</v>
      </c>
    </row>
    <row r="132" spans="1:20" s="1" customFormat="1" x14ac:dyDescent="0.2">
      <c r="A132" s="1" t="s">
        <v>87</v>
      </c>
    </row>
    <row r="133" spans="1:20" x14ac:dyDescent="0.2">
      <c r="A133" t="s">
        <v>25</v>
      </c>
    </row>
    <row r="134" spans="1:20" x14ac:dyDescent="0.2">
      <c r="A134">
        <v>40</v>
      </c>
      <c r="B134" t="s">
        <v>26</v>
      </c>
      <c r="C134">
        <v>49</v>
      </c>
      <c r="D134" s="4">
        <f>ROUND((D55+D56)*0.154,0)</f>
        <v>3</v>
      </c>
      <c r="E134" s="4">
        <f t="shared" ref="E134:T134" si="60">ROUND((E55+E56)*0.154,0)</f>
        <v>3</v>
      </c>
      <c r="F134" s="4">
        <f t="shared" si="60"/>
        <v>3</v>
      </c>
      <c r="G134" s="4">
        <f t="shared" si="60"/>
        <v>2</v>
      </c>
      <c r="H134" s="4">
        <f t="shared" si="60"/>
        <v>1</v>
      </c>
      <c r="I134" s="4">
        <f t="shared" si="60"/>
        <v>0</v>
      </c>
      <c r="J134" s="4">
        <f t="shared" si="60"/>
        <v>0</v>
      </c>
      <c r="K134" s="4">
        <f t="shared" si="60"/>
        <v>0</v>
      </c>
      <c r="L134" s="4">
        <f t="shared" si="60"/>
        <v>1</v>
      </c>
      <c r="M134" s="4">
        <f t="shared" si="60"/>
        <v>1</v>
      </c>
      <c r="N134" s="4">
        <f t="shared" si="60"/>
        <v>0</v>
      </c>
      <c r="O134" s="4">
        <f t="shared" si="60"/>
        <v>0</v>
      </c>
      <c r="P134" s="4">
        <f t="shared" si="60"/>
        <v>0</v>
      </c>
      <c r="Q134" s="4">
        <f t="shared" si="60"/>
        <v>0</v>
      </c>
      <c r="R134" s="4">
        <f t="shared" si="60"/>
        <v>0</v>
      </c>
      <c r="S134" s="4">
        <f t="shared" si="60"/>
        <v>0</v>
      </c>
      <c r="T134" s="4">
        <f t="shared" si="60"/>
        <v>0</v>
      </c>
    </row>
    <row r="135" spans="1:20" x14ac:dyDescent="0.2">
      <c r="A135">
        <v>50</v>
      </c>
      <c r="B135" t="s">
        <v>26</v>
      </c>
      <c r="C135">
        <v>59</v>
      </c>
      <c r="D135" s="4">
        <f>ROUND((D57+D58)*0.276,0)</f>
        <v>6</v>
      </c>
      <c r="E135" s="4">
        <f t="shared" ref="E135:T135" si="61">ROUND((E57+E58)*0.276,0)</f>
        <v>4</v>
      </c>
      <c r="F135" s="4">
        <f t="shared" si="61"/>
        <v>5</v>
      </c>
      <c r="G135" s="4">
        <f t="shared" si="61"/>
        <v>6</v>
      </c>
      <c r="H135" s="4">
        <f t="shared" si="61"/>
        <v>5</v>
      </c>
      <c r="I135" s="4">
        <f t="shared" si="61"/>
        <v>3</v>
      </c>
      <c r="J135" s="4">
        <f t="shared" si="61"/>
        <v>2</v>
      </c>
      <c r="K135" s="4">
        <f t="shared" si="61"/>
        <v>0</v>
      </c>
      <c r="L135" s="4">
        <f t="shared" si="61"/>
        <v>1</v>
      </c>
      <c r="M135" s="4">
        <f t="shared" si="61"/>
        <v>1</v>
      </c>
      <c r="N135" s="4">
        <f t="shared" si="61"/>
        <v>1</v>
      </c>
      <c r="O135" s="4">
        <f t="shared" si="61"/>
        <v>1</v>
      </c>
      <c r="P135" s="4">
        <f t="shared" si="61"/>
        <v>0</v>
      </c>
      <c r="Q135" s="4">
        <f t="shared" si="61"/>
        <v>0</v>
      </c>
      <c r="R135" s="4">
        <f t="shared" si="61"/>
        <v>0</v>
      </c>
      <c r="S135" s="4">
        <f t="shared" si="61"/>
        <v>0</v>
      </c>
      <c r="T135" s="4">
        <f t="shared" si="61"/>
        <v>0</v>
      </c>
    </row>
    <row r="136" spans="1:20" x14ac:dyDescent="0.2">
      <c r="A136">
        <v>60</v>
      </c>
      <c r="B136" t="s">
        <v>26</v>
      </c>
      <c r="C136">
        <v>69</v>
      </c>
      <c r="D136" s="4">
        <f>ROUND((D59+D60)*0.292,0)-D126</f>
        <v>14</v>
      </c>
      <c r="E136" s="4">
        <f t="shared" ref="E136:T136" si="62">ROUND((E59+E60)*0.292,0)-E126</f>
        <v>11</v>
      </c>
      <c r="F136" s="4">
        <f t="shared" si="62"/>
        <v>6</v>
      </c>
      <c r="G136" s="4">
        <f t="shared" si="62"/>
        <v>4</v>
      </c>
      <c r="H136" s="4">
        <f t="shared" si="62"/>
        <v>5</v>
      </c>
      <c r="I136" s="4">
        <f t="shared" si="62"/>
        <v>6</v>
      </c>
      <c r="J136" s="4">
        <f t="shared" si="62"/>
        <v>5</v>
      </c>
      <c r="K136" s="4">
        <f t="shared" si="62"/>
        <v>4</v>
      </c>
      <c r="L136" s="4">
        <f t="shared" si="62"/>
        <v>2</v>
      </c>
      <c r="M136" s="4">
        <f t="shared" si="62"/>
        <v>0</v>
      </c>
      <c r="N136" s="4">
        <f t="shared" si="62"/>
        <v>1</v>
      </c>
      <c r="O136" s="4">
        <f t="shared" si="62"/>
        <v>1</v>
      </c>
      <c r="P136" s="4">
        <f t="shared" si="62"/>
        <v>1</v>
      </c>
      <c r="Q136" s="4">
        <f t="shared" si="62"/>
        <v>1</v>
      </c>
      <c r="R136" s="4">
        <f t="shared" si="62"/>
        <v>0</v>
      </c>
      <c r="S136" s="4">
        <f t="shared" si="62"/>
        <v>0</v>
      </c>
      <c r="T136" s="4">
        <f t="shared" si="62"/>
        <v>0</v>
      </c>
    </row>
    <row r="137" spans="1:20" x14ac:dyDescent="0.2">
      <c r="A137">
        <v>70</v>
      </c>
      <c r="B137" t="s">
        <v>26</v>
      </c>
      <c r="D137" s="4">
        <f>ROUND(SUM(D61:D64)*0.252,0)-SUM(D127:D130)</f>
        <v>8</v>
      </c>
      <c r="E137" s="4">
        <f t="shared" ref="E137:T137" si="63">ROUND(SUM(E61:E64)*0.252,0)-SUM(E127:E130)</f>
        <v>8</v>
      </c>
      <c r="F137" s="4">
        <f t="shared" si="63"/>
        <v>9</v>
      </c>
      <c r="G137" s="4">
        <f t="shared" si="63"/>
        <v>9</v>
      </c>
      <c r="H137" s="4">
        <f t="shared" si="63"/>
        <v>5</v>
      </c>
      <c r="I137" s="4">
        <f t="shared" si="63"/>
        <v>5</v>
      </c>
      <c r="J137" s="4">
        <f t="shared" si="63"/>
        <v>3</v>
      </c>
      <c r="K137" s="4">
        <f t="shared" si="63"/>
        <v>5</v>
      </c>
      <c r="L137" s="4">
        <f t="shared" si="63"/>
        <v>3</v>
      </c>
      <c r="M137" s="4">
        <f t="shared" si="63"/>
        <v>4</v>
      </c>
      <c r="N137" s="4">
        <f t="shared" si="63"/>
        <v>2</v>
      </c>
      <c r="O137" s="4">
        <f t="shared" si="63"/>
        <v>1</v>
      </c>
      <c r="P137" s="4">
        <f t="shared" si="63"/>
        <v>1</v>
      </c>
      <c r="Q137" s="4">
        <f t="shared" si="63"/>
        <v>1</v>
      </c>
      <c r="R137" s="4">
        <f t="shared" si="63"/>
        <v>2</v>
      </c>
      <c r="S137" s="4">
        <f t="shared" si="63"/>
        <v>1</v>
      </c>
      <c r="T137" s="4">
        <f t="shared" si="63"/>
        <v>1</v>
      </c>
    </row>
    <row r="138" spans="1:20" s="1" customFormat="1" x14ac:dyDescent="0.2">
      <c r="A138" s="1" t="s">
        <v>5</v>
      </c>
      <c r="D138" s="1">
        <f>SUM(D134:D137)</f>
        <v>31</v>
      </c>
      <c r="E138" s="1">
        <f t="shared" ref="E138:T138" si="64">SUM(E134:E137)</f>
        <v>26</v>
      </c>
      <c r="F138" s="1">
        <f t="shared" si="64"/>
        <v>23</v>
      </c>
      <c r="G138" s="1">
        <f t="shared" si="64"/>
        <v>21</v>
      </c>
      <c r="H138" s="1">
        <f t="shared" si="64"/>
        <v>16</v>
      </c>
      <c r="I138" s="1">
        <f t="shared" si="64"/>
        <v>14</v>
      </c>
      <c r="J138" s="1">
        <f t="shared" si="64"/>
        <v>10</v>
      </c>
      <c r="K138" s="1">
        <f t="shared" si="64"/>
        <v>9</v>
      </c>
      <c r="L138" s="1">
        <f t="shared" si="64"/>
        <v>7</v>
      </c>
      <c r="M138" s="1">
        <f t="shared" si="64"/>
        <v>6</v>
      </c>
      <c r="N138" s="1">
        <f t="shared" si="64"/>
        <v>4</v>
      </c>
      <c r="O138" s="1">
        <f t="shared" si="64"/>
        <v>3</v>
      </c>
      <c r="P138" s="1">
        <f t="shared" si="64"/>
        <v>2</v>
      </c>
      <c r="Q138" s="1">
        <f t="shared" si="64"/>
        <v>2</v>
      </c>
      <c r="R138" s="1">
        <f t="shared" si="64"/>
        <v>2</v>
      </c>
      <c r="S138" s="1">
        <f t="shared" si="64"/>
        <v>1</v>
      </c>
      <c r="T138" s="1">
        <f t="shared" si="64"/>
        <v>1</v>
      </c>
    </row>
    <row r="139" spans="1:20" s="1" customFormat="1" x14ac:dyDescent="0.2">
      <c r="A139" s="1" t="s">
        <v>64</v>
      </c>
    </row>
    <row r="140" spans="1:20" s="1" customFormat="1" x14ac:dyDescent="0.2">
      <c r="A140" s="1" t="s">
        <v>28</v>
      </c>
    </row>
    <row r="141" spans="1:20" s="1" customFormat="1" x14ac:dyDescent="0.2">
      <c r="A141" s="1" t="s">
        <v>29</v>
      </c>
    </row>
    <row r="142" spans="1:20" s="3" customFormat="1" x14ac:dyDescent="0.2">
      <c r="A142" s="3" t="s">
        <v>30</v>
      </c>
      <c r="D142" s="3">
        <f>+D125</f>
        <v>1995</v>
      </c>
      <c r="E142" s="3">
        <f t="shared" ref="E142:T142" si="65">+E125</f>
        <v>2000</v>
      </c>
      <c r="F142" s="3">
        <f t="shared" si="65"/>
        <v>2005</v>
      </c>
      <c r="G142" s="3">
        <f t="shared" si="65"/>
        <v>2010</v>
      </c>
      <c r="H142" s="3">
        <f t="shared" si="65"/>
        <v>2015</v>
      </c>
      <c r="I142" s="3">
        <f t="shared" si="65"/>
        <v>2020</v>
      </c>
      <c r="J142" s="3">
        <f t="shared" si="65"/>
        <v>2025</v>
      </c>
      <c r="K142" s="3">
        <f t="shared" si="65"/>
        <v>2030</v>
      </c>
      <c r="L142" s="3">
        <f t="shared" si="65"/>
        <v>2035</v>
      </c>
      <c r="M142" s="3">
        <f t="shared" si="65"/>
        <v>2040</v>
      </c>
      <c r="N142" s="3">
        <f t="shared" si="65"/>
        <v>2045</v>
      </c>
      <c r="O142" s="3">
        <f t="shared" si="65"/>
        <v>2050</v>
      </c>
      <c r="P142" s="3">
        <f t="shared" si="65"/>
        <v>2055</v>
      </c>
      <c r="Q142" s="3">
        <f t="shared" si="65"/>
        <v>2060</v>
      </c>
      <c r="R142" s="3">
        <f t="shared" si="65"/>
        <v>2065</v>
      </c>
      <c r="S142" s="3">
        <f t="shared" si="65"/>
        <v>2070</v>
      </c>
      <c r="T142" s="3">
        <f t="shared" si="65"/>
        <v>2075</v>
      </c>
    </row>
    <row r="143" spans="1:20" s="11" customFormat="1" x14ac:dyDescent="0.2">
      <c r="A143" s="11" t="s">
        <v>83</v>
      </c>
      <c r="D143" s="23">
        <f>+D138-D131</f>
        <v>27</v>
      </c>
      <c r="E143" s="23">
        <f t="shared" ref="E143:T143" si="66">+E138-E131</f>
        <v>20</v>
      </c>
      <c r="F143" s="23">
        <f t="shared" si="66"/>
        <v>16</v>
      </c>
      <c r="G143" s="23">
        <f t="shared" si="66"/>
        <v>14</v>
      </c>
      <c r="H143" s="23">
        <f t="shared" si="66"/>
        <v>8</v>
      </c>
      <c r="I143" s="23">
        <f t="shared" si="66"/>
        <v>8</v>
      </c>
      <c r="J143" s="23">
        <f t="shared" si="66"/>
        <v>4</v>
      </c>
      <c r="K143" s="23">
        <f t="shared" si="66"/>
        <v>5</v>
      </c>
      <c r="L143" s="23">
        <f t="shared" si="66"/>
        <v>2</v>
      </c>
      <c r="M143" s="23">
        <f t="shared" si="66"/>
        <v>2</v>
      </c>
      <c r="N143" s="23">
        <f t="shared" si="66"/>
        <v>0</v>
      </c>
      <c r="O143" s="23">
        <f t="shared" si="66"/>
        <v>0</v>
      </c>
      <c r="P143" s="23">
        <f t="shared" si="66"/>
        <v>0</v>
      </c>
      <c r="Q143" s="23">
        <f t="shared" si="66"/>
        <v>0</v>
      </c>
      <c r="R143" s="23">
        <f t="shared" si="66"/>
        <v>1</v>
      </c>
      <c r="S143" s="23">
        <f t="shared" si="66"/>
        <v>0</v>
      </c>
      <c r="T143" s="23">
        <f t="shared" si="66"/>
        <v>0</v>
      </c>
    </row>
    <row r="144" spans="1:20" x14ac:dyDescent="0.2">
      <c r="A144" t="s">
        <v>66</v>
      </c>
      <c r="D144" s="24">
        <f>IF(ISERROR(D131/D138),0,+D131/D138)</f>
        <v>0.12903225806451613</v>
      </c>
      <c r="E144" s="24">
        <f>IF(ISERROR(E131/E138),0,+E131/E138)</f>
        <v>0.23076923076923078</v>
      </c>
      <c r="F144" s="24">
        <f t="shared" ref="F144:T144" si="67">IF(ISERROR(F131/F138),0,+F131/F138)</f>
        <v>0.30434782608695654</v>
      </c>
      <c r="G144" s="24">
        <f t="shared" si="67"/>
        <v>0.33333333333333331</v>
      </c>
      <c r="H144" s="24">
        <f t="shared" si="67"/>
        <v>0.5</v>
      </c>
      <c r="I144" s="24">
        <f t="shared" si="67"/>
        <v>0.42857142857142855</v>
      </c>
      <c r="J144" s="24">
        <f t="shared" si="67"/>
        <v>0.6</v>
      </c>
      <c r="K144" s="24">
        <f t="shared" si="67"/>
        <v>0.44444444444444442</v>
      </c>
      <c r="L144" s="24">
        <f t="shared" si="67"/>
        <v>0.7142857142857143</v>
      </c>
      <c r="M144" s="24">
        <f t="shared" si="67"/>
        <v>0.66666666666666663</v>
      </c>
      <c r="N144" s="24">
        <f t="shared" si="67"/>
        <v>1</v>
      </c>
      <c r="O144" s="24">
        <f t="shared" si="67"/>
        <v>1</v>
      </c>
      <c r="P144" s="24">
        <f t="shared" si="67"/>
        <v>1</v>
      </c>
      <c r="Q144" s="24">
        <f t="shared" si="67"/>
        <v>1</v>
      </c>
      <c r="R144" s="24">
        <f t="shared" si="67"/>
        <v>0.5</v>
      </c>
      <c r="S144" s="24">
        <f t="shared" si="67"/>
        <v>1</v>
      </c>
      <c r="T144" s="24">
        <f t="shared" si="67"/>
        <v>1</v>
      </c>
    </row>
  </sheetData>
  <phoneticPr fontId="2"/>
  <conditionalFormatting sqref="E69:T87">
    <cfRule type="cellIs" dxfId="23" priority="1" stopIfTrue="1" operator="lessThan">
      <formula>$D$69</formula>
    </cfRule>
  </conditionalFormatting>
  <conditionalFormatting sqref="F97:T99 E97:E98">
    <cfRule type="cellIs" dxfId="22" priority="2" stopIfTrue="1" operator="greaterThan">
      <formula>"offset(0,-1)"</formula>
    </cfRule>
  </conditionalFormatting>
  <conditionalFormatting sqref="E99">
    <cfRule type="cellIs" dxfId="21" priority="3" stopIfTrue="1" operator="greaterThan">
      <formula>"&gt;offset(0,-1)"</formula>
    </cfRule>
  </conditionalFormatting>
  <conditionalFormatting sqref="E107:T109">
    <cfRule type="cellIs" dxfId="20" priority="4" stopIfTrue="1" operator="greaterThanOrEqual">
      <formula>100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T144"/>
  <sheetViews>
    <sheetView workbookViewId="0">
      <selection activeCell="F1" sqref="F1"/>
    </sheetView>
  </sheetViews>
  <sheetFormatPr defaultRowHeight="13" x14ac:dyDescent="0.2"/>
  <cols>
    <col min="1" max="1" width="4" customWidth="1"/>
    <col min="2" max="2" width="3" customWidth="1"/>
    <col min="3" max="3" width="3.453125" customWidth="1"/>
    <col min="4" max="4" width="9.08984375" customWidth="1"/>
  </cols>
  <sheetData>
    <row r="1" spans="1:20" x14ac:dyDescent="0.2">
      <c r="A1" t="s">
        <v>51</v>
      </c>
    </row>
    <row r="2" spans="1:20" s="1" customFormat="1" x14ac:dyDescent="0.2">
      <c r="A2" s="1" t="s">
        <v>52</v>
      </c>
      <c r="C2" s="1" t="s">
        <v>1</v>
      </c>
      <c r="D2" s="2">
        <v>1995</v>
      </c>
      <c r="E2" s="1">
        <f>+D2+5</f>
        <v>2000</v>
      </c>
      <c r="F2" s="1">
        <f t="shared" ref="F2:P2" si="0">+E2+5</f>
        <v>2005</v>
      </c>
      <c r="G2" s="1">
        <f t="shared" si="0"/>
        <v>2010</v>
      </c>
      <c r="H2" s="1">
        <f t="shared" si="0"/>
        <v>2015</v>
      </c>
      <c r="I2" s="1">
        <f t="shared" si="0"/>
        <v>2020</v>
      </c>
      <c r="J2" s="1">
        <f t="shared" si="0"/>
        <v>2025</v>
      </c>
      <c r="K2" s="1">
        <f t="shared" si="0"/>
        <v>2030</v>
      </c>
      <c r="L2" s="1">
        <f t="shared" si="0"/>
        <v>2035</v>
      </c>
      <c r="M2" s="1">
        <f t="shared" si="0"/>
        <v>2040</v>
      </c>
      <c r="N2" s="1">
        <f t="shared" si="0"/>
        <v>2045</v>
      </c>
      <c r="O2" s="1">
        <f t="shared" si="0"/>
        <v>2050</v>
      </c>
      <c r="P2" s="1">
        <f t="shared" si="0"/>
        <v>2055</v>
      </c>
      <c r="Q2" s="1">
        <f>+P2+5</f>
        <v>2060</v>
      </c>
      <c r="R2" s="1">
        <f t="shared" ref="R2:T2" si="1">+Q2+5</f>
        <v>2065</v>
      </c>
      <c r="S2" s="1">
        <f t="shared" si="1"/>
        <v>2070</v>
      </c>
      <c r="T2" s="1">
        <f t="shared" si="1"/>
        <v>2075</v>
      </c>
    </row>
    <row r="3" spans="1:20" x14ac:dyDescent="0.2">
      <c r="A3" s="1">
        <v>0</v>
      </c>
      <c r="B3" s="1" t="s">
        <v>2</v>
      </c>
      <c r="C3" s="1">
        <v>4</v>
      </c>
      <c r="D3" s="25">
        <v>5</v>
      </c>
      <c r="E3" s="4">
        <v>4</v>
      </c>
      <c r="F3" s="4">
        <v>4</v>
      </c>
      <c r="G3" s="4">
        <v>4</v>
      </c>
      <c r="H3" s="4">
        <v>3</v>
      </c>
      <c r="I3" s="4">
        <v>3</v>
      </c>
      <c r="J3" s="4">
        <v>2</v>
      </c>
      <c r="K3" s="4">
        <v>2</v>
      </c>
      <c r="L3" s="4">
        <v>1</v>
      </c>
      <c r="M3" s="4">
        <v>1</v>
      </c>
      <c r="N3" s="4">
        <v>1</v>
      </c>
      <c r="O3" s="4">
        <v>1</v>
      </c>
      <c r="P3" s="4">
        <v>0</v>
      </c>
      <c r="Q3" s="4">
        <v>0</v>
      </c>
      <c r="R3" s="4">
        <v>0</v>
      </c>
      <c r="S3" s="4">
        <v>0</v>
      </c>
      <c r="T3" s="4">
        <v>0</v>
      </c>
    </row>
    <row r="4" spans="1:20" x14ac:dyDescent="0.2">
      <c r="A4" s="1">
        <v>5</v>
      </c>
      <c r="B4" s="1" t="s">
        <v>2</v>
      </c>
      <c r="C4" s="1">
        <v>9</v>
      </c>
      <c r="D4" s="25">
        <v>7</v>
      </c>
      <c r="E4" s="4">
        <v>5</v>
      </c>
      <c r="F4" s="4">
        <v>4</v>
      </c>
      <c r="G4" s="4">
        <v>4</v>
      </c>
      <c r="H4" s="4">
        <v>4</v>
      </c>
      <c r="I4" s="4">
        <v>3</v>
      </c>
      <c r="J4" s="4">
        <v>3</v>
      </c>
      <c r="K4" s="4">
        <v>2</v>
      </c>
      <c r="L4" s="4">
        <v>2</v>
      </c>
      <c r="M4" s="4">
        <v>1</v>
      </c>
      <c r="N4" s="4">
        <v>1</v>
      </c>
      <c r="O4" s="4">
        <v>1</v>
      </c>
      <c r="P4" s="4">
        <v>1</v>
      </c>
      <c r="Q4" s="4">
        <v>0</v>
      </c>
      <c r="R4" s="4">
        <v>0</v>
      </c>
      <c r="S4" s="4">
        <v>0</v>
      </c>
      <c r="T4" s="4">
        <v>0</v>
      </c>
    </row>
    <row r="5" spans="1:20" x14ac:dyDescent="0.2">
      <c r="A5" s="1">
        <v>10</v>
      </c>
      <c r="B5" s="1" t="s">
        <v>2</v>
      </c>
      <c r="C5" s="1">
        <v>14</v>
      </c>
      <c r="D5" s="25">
        <v>12</v>
      </c>
      <c r="E5" s="4">
        <v>7</v>
      </c>
      <c r="F5" s="4">
        <v>5</v>
      </c>
      <c r="G5" s="4">
        <v>4</v>
      </c>
      <c r="H5" s="4">
        <v>4</v>
      </c>
      <c r="I5" s="4">
        <v>4</v>
      </c>
      <c r="J5" s="4">
        <v>3</v>
      </c>
      <c r="K5" s="4">
        <v>3</v>
      </c>
      <c r="L5" s="4">
        <v>2</v>
      </c>
      <c r="M5" s="4">
        <v>2</v>
      </c>
      <c r="N5" s="4">
        <v>1</v>
      </c>
      <c r="O5" s="4">
        <v>1</v>
      </c>
      <c r="P5" s="4">
        <v>1</v>
      </c>
      <c r="Q5" s="4">
        <v>1</v>
      </c>
      <c r="R5" s="4">
        <v>0</v>
      </c>
      <c r="S5" s="4">
        <v>0</v>
      </c>
      <c r="T5" s="4">
        <v>0</v>
      </c>
    </row>
    <row r="6" spans="1:20" x14ac:dyDescent="0.2">
      <c r="A6" s="1">
        <v>15</v>
      </c>
      <c r="B6" s="1" t="s">
        <v>2</v>
      </c>
      <c r="C6" s="1">
        <v>19</v>
      </c>
      <c r="D6" s="25">
        <v>5</v>
      </c>
      <c r="E6" s="4">
        <v>9</v>
      </c>
      <c r="F6" s="4">
        <v>5</v>
      </c>
      <c r="G6" s="4">
        <v>4</v>
      </c>
      <c r="H6" s="4">
        <v>3</v>
      </c>
      <c r="I6" s="4">
        <v>3</v>
      </c>
      <c r="J6" s="4">
        <v>3</v>
      </c>
      <c r="K6" s="4">
        <v>2</v>
      </c>
      <c r="L6" s="4">
        <v>2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0</v>
      </c>
      <c r="T6" s="4">
        <v>0</v>
      </c>
    </row>
    <row r="7" spans="1:20" x14ac:dyDescent="0.2">
      <c r="A7" s="1">
        <v>20</v>
      </c>
      <c r="B7" s="1" t="s">
        <v>2</v>
      </c>
      <c r="C7" s="1">
        <v>24</v>
      </c>
      <c r="D7" s="25">
        <v>3</v>
      </c>
      <c r="E7" s="4">
        <v>2</v>
      </c>
      <c r="F7" s="4">
        <v>4</v>
      </c>
      <c r="G7" s="4">
        <v>2</v>
      </c>
      <c r="H7" s="4">
        <v>2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</row>
    <row r="8" spans="1:20" x14ac:dyDescent="0.2">
      <c r="A8" s="1">
        <v>25</v>
      </c>
      <c r="B8" s="1" t="s">
        <v>2</v>
      </c>
      <c r="C8" s="1">
        <v>29</v>
      </c>
      <c r="D8" s="25">
        <v>3</v>
      </c>
      <c r="E8" s="4">
        <v>4</v>
      </c>
      <c r="F8" s="4">
        <v>3</v>
      </c>
      <c r="G8" s="4">
        <v>5</v>
      </c>
      <c r="H8" s="4">
        <v>3</v>
      </c>
      <c r="I8" s="4">
        <v>3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</row>
    <row r="9" spans="1:20" x14ac:dyDescent="0.2">
      <c r="A9" s="1">
        <v>30</v>
      </c>
      <c r="B9" s="1" t="s">
        <v>2</v>
      </c>
      <c r="C9" s="1">
        <v>34</v>
      </c>
      <c r="D9" s="25">
        <v>7</v>
      </c>
      <c r="E9" s="4">
        <v>3</v>
      </c>
      <c r="F9" s="4">
        <v>4</v>
      </c>
      <c r="G9" s="4">
        <v>3</v>
      </c>
      <c r="H9" s="4">
        <v>5</v>
      </c>
      <c r="I9" s="4">
        <v>3</v>
      </c>
      <c r="J9" s="4">
        <v>3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</row>
    <row r="10" spans="1:20" x14ac:dyDescent="0.2">
      <c r="A10" s="1">
        <v>35</v>
      </c>
      <c r="B10" s="1" t="s">
        <v>2</v>
      </c>
      <c r="C10" s="1">
        <v>39</v>
      </c>
      <c r="D10" s="25">
        <v>12</v>
      </c>
      <c r="E10" s="4">
        <v>7</v>
      </c>
      <c r="F10" s="4">
        <v>3</v>
      </c>
      <c r="G10" s="4">
        <v>4</v>
      </c>
      <c r="H10" s="4">
        <v>3</v>
      </c>
      <c r="I10" s="4">
        <v>5</v>
      </c>
      <c r="J10" s="4">
        <v>3</v>
      </c>
      <c r="K10" s="4">
        <v>3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</row>
    <row r="11" spans="1:20" x14ac:dyDescent="0.2">
      <c r="A11" s="1">
        <v>40</v>
      </c>
      <c r="B11" s="1" t="s">
        <v>2</v>
      </c>
      <c r="C11" s="1">
        <v>44</v>
      </c>
      <c r="D11" s="25">
        <v>11</v>
      </c>
      <c r="E11" s="4">
        <v>12</v>
      </c>
      <c r="F11" s="4">
        <v>7</v>
      </c>
      <c r="G11" s="4">
        <v>3</v>
      </c>
      <c r="H11" s="4">
        <v>4</v>
      </c>
      <c r="I11" s="4">
        <v>3</v>
      </c>
      <c r="J11" s="4">
        <v>5</v>
      </c>
      <c r="K11" s="4">
        <v>3</v>
      </c>
      <c r="L11" s="4">
        <v>3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0</v>
      </c>
      <c r="S11" s="4">
        <v>0</v>
      </c>
      <c r="T11" s="4">
        <v>0</v>
      </c>
    </row>
    <row r="12" spans="1:20" x14ac:dyDescent="0.2">
      <c r="A12" s="1">
        <v>45</v>
      </c>
      <c r="B12" s="1" t="s">
        <v>2</v>
      </c>
      <c r="C12" s="1">
        <v>49</v>
      </c>
      <c r="D12" s="25">
        <v>18</v>
      </c>
      <c r="E12" s="4">
        <v>11</v>
      </c>
      <c r="F12" s="4">
        <v>12</v>
      </c>
      <c r="G12" s="4">
        <v>7</v>
      </c>
      <c r="H12" s="4">
        <v>3</v>
      </c>
      <c r="I12" s="4">
        <v>4</v>
      </c>
      <c r="J12" s="4">
        <v>3</v>
      </c>
      <c r="K12" s="4">
        <v>5</v>
      </c>
      <c r="L12" s="4">
        <v>3</v>
      </c>
      <c r="M12" s="4">
        <v>3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0</v>
      </c>
      <c r="T12" s="4">
        <v>0</v>
      </c>
    </row>
    <row r="13" spans="1:20" x14ac:dyDescent="0.2">
      <c r="A13" s="1">
        <v>50</v>
      </c>
      <c r="B13" s="1" t="s">
        <v>2</v>
      </c>
      <c r="C13" s="1">
        <v>54</v>
      </c>
      <c r="D13" s="25">
        <v>18</v>
      </c>
      <c r="E13" s="4">
        <v>18</v>
      </c>
      <c r="F13" s="4">
        <v>11</v>
      </c>
      <c r="G13" s="4">
        <v>12</v>
      </c>
      <c r="H13" s="4">
        <v>7</v>
      </c>
      <c r="I13" s="4">
        <v>3</v>
      </c>
      <c r="J13" s="4">
        <v>4</v>
      </c>
      <c r="K13" s="4">
        <v>3</v>
      </c>
      <c r="L13" s="4">
        <v>5</v>
      </c>
      <c r="M13" s="4">
        <v>3</v>
      </c>
      <c r="N13" s="4">
        <v>3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0</v>
      </c>
    </row>
    <row r="14" spans="1:20" x14ac:dyDescent="0.2">
      <c r="A14" s="1">
        <v>55</v>
      </c>
      <c r="B14" s="1" t="s">
        <v>2</v>
      </c>
      <c r="C14" s="1">
        <v>59</v>
      </c>
      <c r="D14" s="25">
        <v>35</v>
      </c>
      <c r="E14" s="4">
        <v>18</v>
      </c>
      <c r="F14" s="4">
        <v>18</v>
      </c>
      <c r="G14" s="4">
        <v>11</v>
      </c>
      <c r="H14" s="4">
        <v>12</v>
      </c>
      <c r="I14" s="4">
        <v>7</v>
      </c>
      <c r="J14" s="4">
        <v>3</v>
      </c>
      <c r="K14" s="4">
        <v>4</v>
      </c>
      <c r="L14" s="4">
        <v>3</v>
      </c>
      <c r="M14" s="4">
        <v>5</v>
      </c>
      <c r="N14" s="4">
        <v>3</v>
      </c>
      <c r="O14" s="4">
        <v>3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</row>
    <row r="15" spans="1:20" x14ac:dyDescent="0.2">
      <c r="A15" s="1">
        <v>60</v>
      </c>
      <c r="B15" s="1" t="s">
        <v>2</v>
      </c>
      <c r="C15" s="1">
        <v>64</v>
      </c>
      <c r="D15" s="25">
        <v>32</v>
      </c>
      <c r="E15" s="4">
        <v>34</v>
      </c>
      <c r="F15" s="4">
        <v>18</v>
      </c>
      <c r="G15" s="4">
        <v>18</v>
      </c>
      <c r="H15" s="4">
        <v>11</v>
      </c>
      <c r="I15" s="4">
        <v>12</v>
      </c>
      <c r="J15" s="4">
        <v>7</v>
      </c>
      <c r="K15" s="4">
        <v>3</v>
      </c>
      <c r="L15" s="4">
        <v>4</v>
      </c>
      <c r="M15" s="4">
        <v>3</v>
      </c>
      <c r="N15" s="4">
        <v>5</v>
      </c>
      <c r="O15" s="4">
        <v>3</v>
      </c>
      <c r="P15" s="4">
        <v>3</v>
      </c>
      <c r="Q15" s="4">
        <v>1</v>
      </c>
      <c r="R15" s="4">
        <v>1</v>
      </c>
      <c r="S15" s="4">
        <v>1</v>
      </c>
      <c r="T15" s="4">
        <v>1</v>
      </c>
    </row>
    <row r="16" spans="1:20" x14ac:dyDescent="0.2">
      <c r="A16" s="1">
        <v>65</v>
      </c>
      <c r="B16" s="1" t="s">
        <v>2</v>
      </c>
      <c r="C16" s="1">
        <v>69</v>
      </c>
      <c r="D16" s="25">
        <v>42</v>
      </c>
      <c r="E16" s="4">
        <v>31</v>
      </c>
      <c r="F16" s="4">
        <v>33</v>
      </c>
      <c r="G16" s="4">
        <v>18</v>
      </c>
      <c r="H16" s="4">
        <v>18</v>
      </c>
      <c r="I16" s="4">
        <v>11</v>
      </c>
      <c r="J16" s="4">
        <v>12</v>
      </c>
      <c r="K16" s="4">
        <v>7</v>
      </c>
      <c r="L16" s="4">
        <v>3</v>
      </c>
      <c r="M16" s="4">
        <v>4</v>
      </c>
      <c r="N16" s="4">
        <v>3</v>
      </c>
      <c r="O16" s="4">
        <v>5</v>
      </c>
      <c r="P16" s="4">
        <v>3</v>
      </c>
      <c r="Q16" s="4">
        <v>3</v>
      </c>
      <c r="R16" s="4">
        <v>1</v>
      </c>
      <c r="S16" s="4">
        <v>1</v>
      </c>
      <c r="T16" s="4">
        <v>1</v>
      </c>
    </row>
    <row r="17" spans="1:20" x14ac:dyDescent="0.2">
      <c r="A17" s="1">
        <v>70</v>
      </c>
      <c r="B17" s="1" t="s">
        <v>2</v>
      </c>
      <c r="C17" s="1">
        <v>74</v>
      </c>
      <c r="D17" s="25">
        <v>43</v>
      </c>
      <c r="E17" s="4">
        <v>39</v>
      </c>
      <c r="F17" s="4">
        <v>29</v>
      </c>
      <c r="G17" s="4">
        <v>31</v>
      </c>
      <c r="H17" s="4">
        <v>17</v>
      </c>
      <c r="I17" s="4">
        <v>17</v>
      </c>
      <c r="J17" s="4">
        <v>10</v>
      </c>
      <c r="K17" s="4">
        <v>11</v>
      </c>
      <c r="L17" s="4">
        <v>7</v>
      </c>
      <c r="M17" s="4">
        <v>3</v>
      </c>
      <c r="N17" s="4">
        <v>4</v>
      </c>
      <c r="O17" s="4">
        <v>3</v>
      </c>
      <c r="P17" s="4">
        <v>5</v>
      </c>
      <c r="Q17" s="4">
        <v>3</v>
      </c>
      <c r="R17" s="4">
        <v>3</v>
      </c>
      <c r="S17" s="4">
        <v>1</v>
      </c>
      <c r="T17" s="4">
        <v>1</v>
      </c>
    </row>
    <row r="18" spans="1:20" x14ac:dyDescent="0.2">
      <c r="A18" s="1">
        <v>75</v>
      </c>
      <c r="B18" s="1" t="s">
        <v>2</v>
      </c>
      <c r="C18" s="1">
        <v>79</v>
      </c>
      <c r="D18" s="25">
        <v>21</v>
      </c>
      <c r="E18" s="4">
        <v>39</v>
      </c>
      <c r="F18" s="4">
        <v>35</v>
      </c>
      <c r="G18" s="4">
        <v>26</v>
      </c>
      <c r="H18" s="4">
        <v>28</v>
      </c>
      <c r="I18" s="4">
        <v>15</v>
      </c>
      <c r="J18" s="4">
        <v>15</v>
      </c>
      <c r="K18" s="4">
        <v>9</v>
      </c>
      <c r="L18" s="4">
        <v>10</v>
      </c>
      <c r="M18" s="4">
        <v>6</v>
      </c>
      <c r="N18" s="4">
        <v>3</v>
      </c>
      <c r="O18" s="4">
        <v>4</v>
      </c>
      <c r="P18" s="4">
        <v>3</v>
      </c>
      <c r="Q18" s="4">
        <v>4</v>
      </c>
      <c r="R18" s="4">
        <v>3</v>
      </c>
      <c r="S18" s="4">
        <v>3</v>
      </c>
      <c r="T18" s="4">
        <v>1</v>
      </c>
    </row>
    <row r="19" spans="1:20" x14ac:dyDescent="0.2">
      <c r="A19" s="1">
        <v>80</v>
      </c>
      <c r="B19" s="1" t="s">
        <v>2</v>
      </c>
      <c r="C19" s="1">
        <v>84</v>
      </c>
      <c r="D19" s="25">
        <v>15</v>
      </c>
      <c r="E19" s="4">
        <v>18</v>
      </c>
      <c r="F19" s="4">
        <v>33</v>
      </c>
      <c r="G19" s="4">
        <v>29</v>
      </c>
      <c r="H19" s="4">
        <v>22</v>
      </c>
      <c r="I19" s="4">
        <v>23</v>
      </c>
      <c r="J19" s="4">
        <v>13</v>
      </c>
      <c r="K19" s="4">
        <v>13</v>
      </c>
      <c r="L19" s="4">
        <v>8</v>
      </c>
      <c r="M19" s="4">
        <v>8</v>
      </c>
      <c r="N19" s="4">
        <v>5</v>
      </c>
      <c r="O19" s="4">
        <v>3</v>
      </c>
      <c r="P19" s="4">
        <v>3</v>
      </c>
      <c r="Q19" s="4">
        <v>3</v>
      </c>
      <c r="R19" s="4">
        <v>3</v>
      </c>
      <c r="S19" s="4">
        <v>3</v>
      </c>
      <c r="T19" s="4">
        <v>3</v>
      </c>
    </row>
    <row r="20" spans="1:20" x14ac:dyDescent="0.2">
      <c r="A20" s="1">
        <v>85</v>
      </c>
      <c r="B20" s="1" t="s">
        <v>2</v>
      </c>
      <c r="C20" s="1"/>
      <c r="D20" s="25">
        <v>9</v>
      </c>
      <c r="E20" s="4">
        <v>16</v>
      </c>
      <c r="F20" s="4">
        <v>22</v>
      </c>
      <c r="G20" s="4">
        <v>36</v>
      </c>
      <c r="H20" s="4">
        <v>43</v>
      </c>
      <c r="I20" s="4">
        <v>43</v>
      </c>
      <c r="J20" s="4">
        <v>43</v>
      </c>
      <c r="K20" s="4">
        <v>37</v>
      </c>
      <c r="L20" s="4">
        <v>33</v>
      </c>
      <c r="M20" s="4">
        <v>27</v>
      </c>
      <c r="N20" s="4">
        <v>23</v>
      </c>
      <c r="O20" s="4">
        <v>18</v>
      </c>
      <c r="P20" s="4">
        <v>14</v>
      </c>
      <c r="Q20" s="4">
        <v>11</v>
      </c>
      <c r="R20" s="4">
        <v>9</v>
      </c>
      <c r="S20" s="4">
        <v>8</v>
      </c>
      <c r="T20" s="4">
        <v>7</v>
      </c>
    </row>
    <row r="21" spans="1:20" s="1" customFormat="1" x14ac:dyDescent="0.2">
      <c r="A21" s="1" t="s">
        <v>53</v>
      </c>
      <c r="D21" s="5">
        <f>SUM(D3:D20)</f>
        <v>298</v>
      </c>
      <c r="E21" s="5">
        <f t="shared" ref="E21:T21" si="2">SUM(E3:E20)</f>
        <v>277</v>
      </c>
      <c r="F21" s="5">
        <f t="shared" si="2"/>
        <v>250</v>
      </c>
      <c r="G21" s="5">
        <f t="shared" si="2"/>
        <v>221</v>
      </c>
      <c r="H21" s="5">
        <f t="shared" si="2"/>
        <v>192</v>
      </c>
      <c r="I21" s="5">
        <f t="shared" si="2"/>
        <v>163</v>
      </c>
      <c r="J21" s="5">
        <f t="shared" si="2"/>
        <v>134</v>
      </c>
      <c r="K21" s="5">
        <f t="shared" si="2"/>
        <v>110</v>
      </c>
      <c r="L21" s="5">
        <f t="shared" si="2"/>
        <v>90</v>
      </c>
      <c r="M21" s="5">
        <f t="shared" si="2"/>
        <v>72</v>
      </c>
      <c r="N21" s="5">
        <f t="shared" si="2"/>
        <v>58</v>
      </c>
      <c r="O21" s="5">
        <f t="shared" si="2"/>
        <v>48</v>
      </c>
      <c r="P21" s="5">
        <f t="shared" si="2"/>
        <v>39</v>
      </c>
      <c r="Q21" s="5">
        <f t="shared" si="2"/>
        <v>31</v>
      </c>
      <c r="R21" s="5">
        <f t="shared" si="2"/>
        <v>24</v>
      </c>
      <c r="S21" s="5">
        <f t="shared" si="2"/>
        <v>19</v>
      </c>
      <c r="T21" s="5">
        <f t="shared" si="2"/>
        <v>15</v>
      </c>
    </row>
    <row r="23" spans="1:20" x14ac:dyDescent="0.2">
      <c r="A23" t="s">
        <v>56</v>
      </c>
    </row>
    <row r="24" spans="1:20" s="1" customFormat="1" x14ac:dyDescent="0.2">
      <c r="A24" s="1" t="s">
        <v>54</v>
      </c>
      <c r="B24" s="6"/>
      <c r="C24" s="7" t="s">
        <v>1</v>
      </c>
      <c r="D24" s="1">
        <f>+D2</f>
        <v>1995</v>
      </c>
      <c r="E24" s="1">
        <f t="shared" ref="E24:T24" si="3">+E2</f>
        <v>2000</v>
      </c>
      <c r="F24" s="1">
        <f t="shared" si="3"/>
        <v>2005</v>
      </c>
      <c r="G24" s="1">
        <f t="shared" si="3"/>
        <v>2010</v>
      </c>
      <c r="H24" s="1">
        <f t="shared" si="3"/>
        <v>2015</v>
      </c>
      <c r="I24" s="1">
        <f t="shared" si="3"/>
        <v>2020</v>
      </c>
      <c r="J24" s="1">
        <f t="shared" si="3"/>
        <v>2025</v>
      </c>
      <c r="K24" s="1">
        <f t="shared" si="3"/>
        <v>2030</v>
      </c>
      <c r="L24" s="1">
        <f t="shared" si="3"/>
        <v>2035</v>
      </c>
      <c r="M24" s="1">
        <f t="shared" si="3"/>
        <v>2040</v>
      </c>
      <c r="N24" s="1">
        <f t="shared" si="3"/>
        <v>2045</v>
      </c>
      <c r="O24" s="1">
        <f t="shared" si="3"/>
        <v>2050</v>
      </c>
      <c r="P24" s="1">
        <f t="shared" si="3"/>
        <v>2055</v>
      </c>
      <c r="Q24" s="1">
        <f t="shared" si="3"/>
        <v>2060</v>
      </c>
      <c r="R24" s="1">
        <f t="shared" si="3"/>
        <v>2065</v>
      </c>
      <c r="S24" s="1">
        <f t="shared" si="3"/>
        <v>2070</v>
      </c>
      <c r="T24" s="1">
        <f t="shared" si="3"/>
        <v>2075</v>
      </c>
    </row>
    <row r="25" spans="1:20" x14ac:dyDescent="0.2">
      <c r="A25" s="1">
        <v>0</v>
      </c>
      <c r="B25" s="1" t="s">
        <v>2</v>
      </c>
      <c r="C25" s="1">
        <v>4</v>
      </c>
      <c r="D25" s="26">
        <v>7</v>
      </c>
      <c r="E25" s="4">
        <v>5</v>
      </c>
      <c r="F25" s="4">
        <v>4</v>
      </c>
      <c r="G25" s="4">
        <v>4</v>
      </c>
      <c r="H25" s="4">
        <v>4</v>
      </c>
      <c r="I25" s="4">
        <v>3</v>
      </c>
      <c r="J25" s="4">
        <v>3</v>
      </c>
      <c r="K25" s="4">
        <v>2</v>
      </c>
      <c r="L25" s="4">
        <v>1</v>
      </c>
      <c r="M25" s="4">
        <v>1</v>
      </c>
      <c r="N25" s="4">
        <v>1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</row>
    <row r="26" spans="1:20" x14ac:dyDescent="0.2">
      <c r="A26" s="1">
        <v>5</v>
      </c>
      <c r="B26" s="1" t="s">
        <v>2</v>
      </c>
      <c r="C26" s="1">
        <v>9</v>
      </c>
      <c r="D26" s="25">
        <v>6</v>
      </c>
      <c r="E26" s="4">
        <v>7</v>
      </c>
      <c r="F26" s="4">
        <v>4</v>
      </c>
      <c r="G26" s="4">
        <v>4</v>
      </c>
      <c r="H26" s="4">
        <v>4</v>
      </c>
      <c r="I26" s="4">
        <v>3</v>
      </c>
      <c r="J26" s="4">
        <v>3</v>
      </c>
      <c r="K26" s="4">
        <v>2</v>
      </c>
      <c r="L26" s="4">
        <v>1</v>
      </c>
      <c r="M26" s="4">
        <v>1</v>
      </c>
      <c r="N26" s="4">
        <v>1</v>
      </c>
      <c r="O26" s="4">
        <v>1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</row>
    <row r="27" spans="1:20" x14ac:dyDescent="0.2">
      <c r="A27" s="1">
        <v>10</v>
      </c>
      <c r="B27" s="1" t="s">
        <v>2</v>
      </c>
      <c r="C27" s="1">
        <v>14</v>
      </c>
      <c r="D27" s="25">
        <v>11</v>
      </c>
      <c r="E27" s="4">
        <v>6</v>
      </c>
      <c r="F27" s="4">
        <v>7</v>
      </c>
      <c r="G27" s="4">
        <v>4</v>
      </c>
      <c r="H27" s="4">
        <v>4</v>
      </c>
      <c r="I27" s="4">
        <v>4</v>
      </c>
      <c r="J27" s="4">
        <v>3</v>
      </c>
      <c r="K27" s="4">
        <v>3</v>
      </c>
      <c r="L27" s="4">
        <v>2</v>
      </c>
      <c r="M27" s="4">
        <v>1</v>
      </c>
      <c r="N27" s="4">
        <v>1</v>
      </c>
      <c r="O27" s="4">
        <v>1</v>
      </c>
      <c r="P27" s="4">
        <v>1</v>
      </c>
      <c r="Q27" s="4">
        <v>0</v>
      </c>
      <c r="R27" s="4">
        <v>0</v>
      </c>
      <c r="S27" s="4">
        <v>0</v>
      </c>
      <c r="T27" s="4">
        <v>0</v>
      </c>
    </row>
    <row r="28" spans="1:20" x14ac:dyDescent="0.2">
      <c r="A28" s="1">
        <v>15</v>
      </c>
      <c r="B28" s="1" t="s">
        <v>2</v>
      </c>
      <c r="C28" s="1">
        <v>19</v>
      </c>
      <c r="D28" s="25">
        <v>8</v>
      </c>
      <c r="E28" s="4">
        <v>8</v>
      </c>
      <c r="F28" s="4">
        <v>5</v>
      </c>
      <c r="G28" s="4">
        <v>5</v>
      </c>
      <c r="H28" s="4">
        <v>3</v>
      </c>
      <c r="I28" s="4">
        <v>3</v>
      </c>
      <c r="J28" s="4">
        <v>3</v>
      </c>
      <c r="K28" s="4">
        <v>2</v>
      </c>
      <c r="L28" s="4">
        <v>2</v>
      </c>
      <c r="M28" s="4">
        <v>2</v>
      </c>
      <c r="N28" s="4">
        <v>1</v>
      </c>
      <c r="O28" s="4">
        <v>1</v>
      </c>
      <c r="P28" s="4">
        <v>1</v>
      </c>
      <c r="Q28" s="4">
        <v>1</v>
      </c>
      <c r="R28" s="4">
        <v>0</v>
      </c>
      <c r="S28" s="4">
        <v>0</v>
      </c>
      <c r="T28" s="4">
        <v>0</v>
      </c>
    </row>
    <row r="29" spans="1:20" x14ac:dyDescent="0.2">
      <c r="A29" s="1">
        <v>20</v>
      </c>
      <c r="B29" s="1" t="s">
        <v>2</v>
      </c>
      <c r="C29" s="1">
        <v>24</v>
      </c>
      <c r="D29" s="25">
        <v>3</v>
      </c>
      <c r="E29" s="4">
        <v>2</v>
      </c>
      <c r="F29" s="4">
        <v>2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</row>
    <row r="30" spans="1:20" x14ac:dyDescent="0.2">
      <c r="A30" s="1">
        <v>25</v>
      </c>
      <c r="B30" s="1" t="s">
        <v>2</v>
      </c>
      <c r="C30" s="1">
        <v>29</v>
      </c>
      <c r="D30" s="25">
        <v>3</v>
      </c>
      <c r="E30" s="4">
        <v>4</v>
      </c>
      <c r="F30" s="4">
        <v>2</v>
      </c>
      <c r="G30" s="4">
        <v>2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20" x14ac:dyDescent="0.2">
      <c r="A31" s="1">
        <v>30</v>
      </c>
      <c r="B31" s="1" t="s">
        <v>2</v>
      </c>
      <c r="C31" s="1">
        <v>34</v>
      </c>
      <c r="D31" s="25">
        <v>9</v>
      </c>
      <c r="E31" s="4">
        <v>3</v>
      </c>
      <c r="F31" s="4">
        <v>4</v>
      </c>
      <c r="G31" s="4">
        <v>2</v>
      </c>
      <c r="H31" s="4">
        <v>2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</row>
    <row r="32" spans="1:20" x14ac:dyDescent="0.2">
      <c r="A32" s="1">
        <v>35</v>
      </c>
      <c r="B32" s="1" t="s">
        <v>2</v>
      </c>
      <c r="C32" s="1">
        <v>39</v>
      </c>
      <c r="D32" s="25">
        <v>14</v>
      </c>
      <c r="E32" s="4">
        <v>9</v>
      </c>
      <c r="F32" s="4">
        <v>3</v>
      </c>
      <c r="G32" s="4">
        <v>4</v>
      </c>
      <c r="H32" s="4">
        <v>2</v>
      </c>
      <c r="I32" s="4">
        <v>2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0</v>
      </c>
      <c r="S32" s="4">
        <v>0</v>
      </c>
      <c r="T32" s="4">
        <v>0</v>
      </c>
    </row>
    <row r="33" spans="1:20" x14ac:dyDescent="0.2">
      <c r="A33" s="1">
        <v>40</v>
      </c>
      <c r="B33" s="1" t="s">
        <v>2</v>
      </c>
      <c r="C33" s="1">
        <v>44</v>
      </c>
      <c r="D33" s="25">
        <v>16</v>
      </c>
      <c r="E33" s="4">
        <v>14</v>
      </c>
      <c r="F33" s="4">
        <v>9</v>
      </c>
      <c r="G33" s="4">
        <v>3</v>
      </c>
      <c r="H33" s="4">
        <v>4</v>
      </c>
      <c r="I33" s="4">
        <v>2</v>
      </c>
      <c r="J33" s="4">
        <v>2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0</v>
      </c>
      <c r="T33" s="4">
        <v>0</v>
      </c>
    </row>
    <row r="34" spans="1:20" x14ac:dyDescent="0.2">
      <c r="A34" s="1">
        <v>45</v>
      </c>
      <c r="B34" s="1" t="s">
        <v>2</v>
      </c>
      <c r="C34" s="1">
        <v>49</v>
      </c>
      <c r="D34" s="25">
        <v>18</v>
      </c>
      <c r="E34" s="4">
        <v>16</v>
      </c>
      <c r="F34" s="4">
        <v>14</v>
      </c>
      <c r="G34" s="4">
        <v>9</v>
      </c>
      <c r="H34" s="4">
        <v>3</v>
      </c>
      <c r="I34" s="4">
        <v>4</v>
      </c>
      <c r="J34" s="4">
        <v>2</v>
      </c>
      <c r="K34" s="4">
        <v>2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0</v>
      </c>
    </row>
    <row r="35" spans="1:20" x14ac:dyDescent="0.2">
      <c r="A35" s="1">
        <v>50</v>
      </c>
      <c r="B35" s="1" t="s">
        <v>2</v>
      </c>
      <c r="C35" s="1">
        <v>54</v>
      </c>
      <c r="D35" s="25">
        <v>16</v>
      </c>
      <c r="E35" s="4">
        <v>17</v>
      </c>
      <c r="F35" s="4">
        <v>15</v>
      </c>
      <c r="G35" s="4">
        <v>13</v>
      </c>
      <c r="H35" s="4">
        <v>9</v>
      </c>
      <c r="I35" s="4">
        <v>3</v>
      </c>
      <c r="J35" s="4">
        <v>4</v>
      </c>
      <c r="K35" s="4">
        <v>2</v>
      </c>
      <c r="L35" s="4">
        <v>2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</row>
    <row r="36" spans="1:20" x14ac:dyDescent="0.2">
      <c r="A36" s="1">
        <v>55</v>
      </c>
      <c r="B36" s="1" t="s">
        <v>2</v>
      </c>
      <c r="C36" s="1">
        <v>59</v>
      </c>
      <c r="D36" s="25">
        <v>31</v>
      </c>
      <c r="E36" s="4">
        <v>15</v>
      </c>
      <c r="F36" s="4">
        <v>16</v>
      </c>
      <c r="G36" s="4">
        <v>14</v>
      </c>
      <c r="H36" s="4">
        <v>13</v>
      </c>
      <c r="I36" s="4">
        <v>9</v>
      </c>
      <c r="J36" s="4">
        <v>3</v>
      </c>
      <c r="K36" s="4">
        <v>4</v>
      </c>
      <c r="L36" s="4">
        <v>2</v>
      </c>
      <c r="M36" s="4">
        <v>2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</row>
    <row r="37" spans="1:20" x14ac:dyDescent="0.2">
      <c r="A37" s="1">
        <v>60</v>
      </c>
      <c r="B37" s="1" t="s">
        <v>2</v>
      </c>
      <c r="C37" s="1">
        <v>64</v>
      </c>
      <c r="D37" s="25">
        <v>42</v>
      </c>
      <c r="E37" s="4">
        <v>30</v>
      </c>
      <c r="F37" s="4">
        <v>14</v>
      </c>
      <c r="G37" s="4">
        <v>15</v>
      </c>
      <c r="H37" s="4">
        <v>13</v>
      </c>
      <c r="I37" s="4">
        <v>12</v>
      </c>
      <c r="J37" s="4">
        <v>9</v>
      </c>
      <c r="K37" s="4">
        <v>3</v>
      </c>
      <c r="L37" s="4">
        <v>4</v>
      </c>
      <c r="M37" s="4">
        <v>2</v>
      </c>
      <c r="N37" s="4">
        <v>2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</row>
    <row r="38" spans="1:20" x14ac:dyDescent="0.2">
      <c r="A38" s="1">
        <v>65</v>
      </c>
      <c r="B38" s="1" t="s">
        <v>2</v>
      </c>
      <c r="C38" s="1">
        <v>69</v>
      </c>
      <c r="D38" s="25">
        <v>22</v>
      </c>
      <c r="E38" s="4">
        <v>39</v>
      </c>
      <c r="F38" s="4">
        <v>28</v>
      </c>
      <c r="G38" s="4">
        <v>13</v>
      </c>
      <c r="H38" s="4">
        <v>14</v>
      </c>
      <c r="I38" s="4">
        <v>12</v>
      </c>
      <c r="J38" s="4">
        <v>11</v>
      </c>
      <c r="K38" s="4">
        <v>8</v>
      </c>
      <c r="L38" s="4">
        <v>3</v>
      </c>
      <c r="M38" s="4">
        <v>4</v>
      </c>
      <c r="N38" s="4">
        <v>2</v>
      </c>
      <c r="O38" s="4">
        <v>2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</row>
    <row r="39" spans="1:20" x14ac:dyDescent="0.2">
      <c r="A39" s="1">
        <v>70</v>
      </c>
      <c r="B39" s="1" t="s">
        <v>2</v>
      </c>
      <c r="C39" s="1">
        <v>74</v>
      </c>
      <c r="D39" s="25">
        <v>25</v>
      </c>
      <c r="E39" s="4">
        <v>19</v>
      </c>
      <c r="F39" s="4">
        <v>34</v>
      </c>
      <c r="G39" s="4">
        <v>25</v>
      </c>
      <c r="H39" s="4">
        <v>11</v>
      </c>
      <c r="I39" s="4">
        <v>12</v>
      </c>
      <c r="J39" s="4">
        <v>11</v>
      </c>
      <c r="K39" s="4">
        <v>10</v>
      </c>
      <c r="L39" s="4">
        <v>7</v>
      </c>
      <c r="M39" s="4">
        <v>3</v>
      </c>
      <c r="N39" s="4">
        <v>4</v>
      </c>
      <c r="O39" s="4">
        <v>2</v>
      </c>
      <c r="P39" s="4">
        <v>2</v>
      </c>
      <c r="Q39" s="4">
        <v>1</v>
      </c>
      <c r="R39" s="4">
        <v>1</v>
      </c>
      <c r="S39" s="4">
        <v>1</v>
      </c>
      <c r="T39" s="4">
        <v>1</v>
      </c>
    </row>
    <row r="40" spans="1:20" x14ac:dyDescent="0.2">
      <c r="A40" s="1">
        <v>75</v>
      </c>
      <c r="B40" s="1" t="s">
        <v>2</v>
      </c>
      <c r="C40" s="1">
        <v>79</v>
      </c>
      <c r="D40" s="25">
        <v>23</v>
      </c>
      <c r="E40" s="4">
        <v>22</v>
      </c>
      <c r="F40" s="4">
        <v>17</v>
      </c>
      <c r="G40" s="4">
        <v>30</v>
      </c>
      <c r="H40" s="4">
        <v>22</v>
      </c>
      <c r="I40" s="4">
        <v>10</v>
      </c>
      <c r="J40" s="4">
        <v>10</v>
      </c>
      <c r="K40" s="4">
        <v>10</v>
      </c>
      <c r="L40" s="4">
        <v>9</v>
      </c>
      <c r="M40" s="4">
        <v>6</v>
      </c>
      <c r="N40" s="4">
        <v>3</v>
      </c>
      <c r="O40" s="4">
        <v>3</v>
      </c>
      <c r="P40" s="4">
        <v>2</v>
      </c>
      <c r="Q40" s="4">
        <v>2</v>
      </c>
      <c r="R40" s="4">
        <v>1</v>
      </c>
      <c r="S40" s="4">
        <v>1</v>
      </c>
      <c r="T40" s="4">
        <v>1</v>
      </c>
    </row>
    <row r="41" spans="1:20" x14ac:dyDescent="0.2">
      <c r="A41" s="1">
        <v>80</v>
      </c>
      <c r="B41" s="1" t="s">
        <v>2</v>
      </c>
      <c r="C41" s="1">
        <v>84</v>
      </c>
      <c r="D41" s="25">
        <v>10</v>
      </c>
      <c r="E41" s="4">
        <v>17</v>
      </c>
      <c r="F41" s="4">
        <v>17</v>
      </c>
      <c r="G41" s="4">
        <v>13</v>
      </c>
      <c r="H41" s="4">
        <v>23</v>
      </c>
      <c r="I41" s="4">
        <v>17</v>
      </c>
      <c r="J41" s="4">
        <v>8</v>
      </c>
      <c r="K41" s="4">
        <v>8</v>
      </c>
      <c r="L41" s="4">
        <v>8</v>
      </c>
      <c r="M41" s="4">
        <v>7</v>
      </c>
      <c r="N41" s="4">
        <v>5</v>
      </c>
      <c r="O41" s="4">
        <v>2</v>
      </c>
      <c r="P41" s="4">
        <v>2</v>
      </c>
      <c r="Q41" s="4">
        <v>2</v>
      </c>
      <c r="R41" s="4">
        <v>2</v>
      </c>
      <c r="S41" s="4">
        <v>1</v>
      </c>
      <c r="T41" s="4">
        <v>1</v>
      </c>
    </row>
    <row r="42" spans="1:20" x14ac:dyDescent="0.2">
      <c r="A42" s="1">
        <v>85</v>
      </c>
      <c r="B42" s="1" t="s">
        <v>2</v>
      </c>
      <c r="C42" s="1"/>
      <c r="D42" s="25">
        <v>9</v>
      </c>
      <c r="E42" s="4">
        <v>10</v>
      </c>
      <c r="F42" s="4">
        <v>14</v>
      </c>
      <c r="G42" s="4">
        <v>16</v>
      </c>
      <c r="H42" s="4">
        <v>15</v>
      </c>
      <c r="I42" s="4">
        <v>20</v>
      </c>
      <c r="J42" s="4">
        <v>19</v>
      </c>
      <c r="K42" s="4">
        <v>14</v>
      </c>
      <c r="L42" s="4">
        <v>11</v>
      </c>
      <c r="M42" s="4">
        <v>10</v>
      </c>
      <c r="N42" s="4">
        <v>9</v>
      </c>
      <c r="O42" s="4">
        <v>7</v>
      </c>
      <c r="P42" s="4">
        <v>5</v>
      </c>
      <c r="Q42" s="4">
        <v>4</v>
      </c>
      <c r="R42" s="4">
        <v>3</v>
      </c>
      <c r="S42" s="4">
        <v>3</v>
      </c>
      <c r="T42" s="4">
        <v>2</v>
      </c>
    </row>
    <row r="43" spans="1:20" s="1" customFormat="1" x14ac:dyDescent="0.2">
      <c r="A43" s="1" t="s">
        <v>53</v>
      </c>
      <c r="D43" s="5">
        <f>SUM(D25:D42)</f>
        <v>273</v>
      </c>
      <c r="E43" s="5">
        <f t="shared" ref="E43:T43" si="4">SUM(E25:E42)</f>
        <v>243</v>
      </c>
      <c r="F43" s="5">
        <f t="shared" si="4"/>
        <v>209</v>
      </c>
      <c r="G43" s="5">
        <f t="shared" si="4"/>
        <v>177</v>
      </c>
      <c r="H43" s="5">
        <f t="shared" si="4"/>
        <v>148</v>
      </c>
      <c r="I43" s="5">
        <f t="shared" si="4"/>
        <v>119</v>
      </c>
      <c r="J43" s="5">
        <f t="shared" si="4"/>
        <v>95</v>
      </c>
      <c r="K43" s="5">
        <f t="shared" si="4"/>
        <v>75</v>
      </c>
      <c r="L43" s="5">
        <f t="shared" si="4"/>
        <v>58</v>
      </c>
      <c r="M43" s="5">
        <f t="shared" si="4"/>
        <v>46</v>
      </c>
      <c r="N43" s="5">
        <f t="shared" si="4"/>
        <v>37</v>
      </c>
      <c r="O43" s="5">
        <f t="shared" si="4"/>
        <v>28</v>
      </c>
      <c r="P43" s="5">
        <f t="shared" si="4"/>
        <v>21</v>
      </c>
      <c r="Q43" s="5">
        <f t="shared" si="4"/>
        <v>17</v>
      </c>
      <c r="R43" s="5">
        <f t="shared" si="4"/>
        <v>13</v>
      </c>
      <c r="S43" s="5">
        <f t="shared" si="4"/>
        <v>11</v>
      </c>
      <c r="T43" s="5">
        <f t="shared" si="4"/>
        <v>9</v>
      </c>
    </row>
    <row r="45" spans="1:20" x14ac:dyDescent="0.2">
      <c r="A45" t="s">
        <v>55</v>
      </c>
    </row>
    <row r="46" spans="1:20" s="1" customFormat="1" x14ac:dyDescent="0.2">
      <c r="A46" s="1" t="s">
        <v>54</v>
      </c>
      <c r="B46" s="6"/>
      <c r="C46" s="7" t="s">
        <v>1</v>
      </c>
      <c r="D46" s="1">
        <f>+D24</f>
        <v>1995</v>
      </c>
      <c r="E46" s="1">
        <f t="shared" ref="E46:T46" si="5">+E24</f>
        <v>2000</v>
      </c>
      <c r="F46" s="1">
        <f t="shared" si="5"/>
        <v>2005</v>
      </c>
      <c r="G46" s="1">
        <f t="shared" si="5"/>
        <v>2010</v>
      </c>
      <c r="H46" s="1">
        <f t="shared" si="5"/>
        <v>2015</v>
      </c>
      <c r="I46" s="1">
        <f t="shared" si="5"/>
        <v>2020</v>
      </c>
      <c r="J46" s="1">
        <f t="shared" si="5"/>
        <v>2025</v>
      </c>
      <c r="K46" s="1">
        <f t="shared" si="5"/>
        <v>2030</v>
      </c>
      <c r="L46" s="1">
        <f t="shared" si="5"/>
        <v>2035</v>
      </c>
      <c r="M46" s="1">
        <f t="shared" si="5"/>
        <v>2040</v>
      </c>
      <c r="N46" s="1">
        <f t="shared" si="5"/>
        <v>2045</v>
      </c>
      <c r="O46" s="1">
        <f t="shared" si="5"/>
        <v>2050</v>
      </c>
      <c r="P46" s="1">
        <f t="shared" si="5"/>
        <v>2055</v>
      </c>
      <c r="Q46" s="1">
        <f t="shared" si="5"/>
        <v>2060</v>
      </c>
      <c r="R46" s="1">
        <f t="shared" si="5"/>
        <v>2065</v>
      </c>
      <c r="S46" s="1">
        <f t="shared" si="5"/>
        <v>2070</v>
      </c>
      <c r="T46" s="1">
        <f t="shared" si="5"/>
        <v>2075</v>
      </c>
    </row>
    <row r="47" spans="1:20" x14ac:dyDescent="0.2">
      <c r="A47" s="1">
        <v>0</v>
      </c>
      <c r="B47" s="1" t="s">
        <v>2</v>
      </c>
      <c r="C47" s="1">
        <v>4</v>
      </c>
      <c r="D47" s="4">
        <f>+D3+D25</f>
        <v>12</v>
      </c>
      <c r="E47" s="4">
        <f>+E3+E25</f>
        <v>9</v>
      </c>
      <c r="F47" s="4">
        <f t="shared" ref="F47:T54" si="6">+F3+F25</f>
        <v>8</v>
      </c>
      <c r="G47" s="4">
        <f t="shared" si="6"/>
        <v>8</v>
      </c>
      <c r="H47" s="4">
        <f t="shared" si="6"/>
        <v>7</v>
      </c>
      <c r="I47" s="4">
        <f t="shared" si="6"/>
        <v>6</v>
      </c>
      <c r="J47" s="4">
        <f t="shared" si="6"/>
        <v>5</v>
      </c>
      <c r="K47" s="4">
        <f t="shared" si="6"/>
        <v>4</v>
      </c>
      <c r="L47" s="4">
        <f t="shared" si="6"/>
        <v>2</v>
      </c>
      <c r="M47" s="4">
        <f t="shared" si="6"/>
        <v>2</v>
      </c>
      <c r="N47" s="4">
        <f t="shared" si="6"/>
        <v>2</v>
      </c>
      <c r="O47" s="4">
        <f t="shared" si="6"/>
        <v>2</v>
      </c>
      <c r="P47" s="4">
        <f t="shared" si="6"/>
        <v>0</v>
      </c>
      <c r="Q47" s="4">
        <f t="shared" si="6"/>
        <v>0</v>
      </c>
      <c r="R47" s="4">
        <f t="shared" si="6"/>
        <v>0</v>
      </c>
      <c r="S47" s="4">
        <f t="shared" si="6"/>
        <v>0</v>
      </c>
      <c r="T47" s="4">
        <f t="shared" si="6"/>
        <v>0</v>
      </c>
    </row>
    <row r="48" spans="1:20" x14ac:dyDescent="0.2">
      <c r="A48" s="1">
        <v>5</v>
      </c>
      <c r="B48" s="1" t="s">
        <v>2</v>
      </c>
      <c r="C48" s="1">
        <v>9</v>
      </c>
      <c r="D48" s="4">
        <f t="shared" ref="D48:S63" si="7">+D4+D26</f>
        <v>13</v>
      </c>
      <c r="E48" s="4">
        <f t="shared" si="7"/>
        <v>12</v>
      </c>
      <c r="F48" s="4">
        <f t="shared" si="6"/>
        <v>8</v>
      </c>
      <c r="G48" s="4">
        <f t="shared" si="6"/>
        <v>8</v>
      </c>
      <c r="H48" s="4">
        <f t="shared" si="6"/>
        <v>8</v>
      </c>
      <c r="I48" s="4">
        <f t="shared" si="6"/>
        <v>6</v>
      </c>
      <c r="J48" s="4">
        <f t="shared" si="6"/>
        <v>6</v>
      </c>
      <c r="K48" s="4">
        <f t="shared" si="6"/>
        <v>4</v>
      </c>
      <c r="L48" s="4">
        <f t="shared" si="6"/>
        <v>3</v>
      </c>
      <c r="M48" s="4">
        <f t="shared" si="6"/>
        <v>2</v>
      </c>
      <c r="N48" s="4">
        <f t="shared" si="6"/>
        <v>2</v>
      </c>
      <c r="O48" s="4">
        <f t="shared" si="6"/>
        <v>2</v>
      </c>
      <c r="P48" s="4">
        <f t="shared" si="6"/>
        <v>1</v>
      </c>
      <c r="Q48" s="4">
        <f t="shared" si="6"/>
        <v>0</v>
      </c>
      <c r="R48" s="4">
        <f t="shared" si="6"/>
        <v>0</v>
      </c>
      <c r="S48" s="4">
        <f t="shared" si="6"/>
        <v>0</v>
      </c>
      <c r="T48" s="4">
        <f t="shared" si="6"/>
        <v>0</v>
      </c>
    </row>
    <row r="49" spans="1:20" x14ac:dyDescent="0.2">
      <c r="A49" s="1">
        <v>10</v>
      </c>
      <c r="B49" s="1" t="s">
        <v>2</v>
      </c>
      <c r="C49" s="1">
        <v>14</v>
      </c>
      <c r="D49" s="4">
        <f t="shared" si="7"/>
        <v>23</v>
      </c>
      <c r="E49" s="4">
        <f t="shared" si="7"/>
        <v>13</v>
      </c>
      <c r="F49" s="4">
        <f t="shared" si="6"/>
        <v>12</v>
      </c>
      <c r="G49" s="4">
        <f t="shared" si="6"/>
        <v>8</v>
      </c>
      <c r="H49" s="4">
        <f t="shared" si="6"/>
        <v>8</v>
      </c>
      <c r="I49" s="4">
        <f t="shared" si="6"/>
        <v>8</v>
      </c>
      <c r="J49" s="4">
        <f t="shared" si="6"/>
        <v>6</v>
      </c>
      <c r="K49" s="4">
        <f t="shared" si="6"/>
        <v>6</v>
      </c>
      <c r="L49" s="4">
        <f t="shared" si="6"/>
        <v>4</v>
      </c>
      <c r="M49" s="4">
        <f t="shared" si="6"/>
        <v>3</v>
      </c>
      <c r="N49" s="4">
        <f t="shared" si="6"/>
        <v>2</v>
      </c>
      <c r="O49" s="4">
        <f t="shared" si="6"/>
        <v>2</v>
      </c>
      <c r="P49" s="4">
        <f t="shared" si="6"/>
        <v>2</v>
      </c>
      <c r="Q49" s="4">
        <f t="shared" si="6"/>
        <v>1</v>
      </c>
      <c r="R49" s="4">
        <f t="shared" si="6"/>
        <v>0</v>
      </c>
      <c r="S49" s="4">
        <f t="shared" si="6"/>
        <v>0</v>
      </c>
      <c r="T49" s="4">
        <f t="shared" si="6"/>
        <v>0</v>
      </c>
    </row>
    <row r="50" spans="1:20" x14ac:dyDescent="0.2">
      <c r="A50" s="1">
        <v>15</v>
      </c>
      <c r="B50" s="1" t="s">
        <v>2</v>
      </c>
      <c r="C50" s="1">
        <v>19</v>
      </c>
      <c r="D50" s="4">
        <f t="shared" si="7"/>
        <v>13</v>
      </c>
      <c r="E50" s="4">
        <f t="shared" si="7"/>
        <v>17</v>
      </c>
      <c r="F50" s="4">
        <f t="shared" si="6"/>
        <v>10</v>
      </c>
      <c r="G50" s="4">
        <f t="shared" si="6"/>
        <v>9</v>
      </c>
      <c r="H50" s="4">
        <f t="shared" si="6"/>
        <v>6</v>
      </c>
      <c r="I50" s="4">
        <f t="shared" si="6"/>
        <v>6</v>
      </c>
      <c r="J50" s="4">
        <f t="shared" si="6"/>
        <v>6</v>
      </c>
      <c r="K50" s="4">
        <f t="shared" si="6"/>
        <v>4</v>
      </c>
      <c r="L50" s="4">
        <f t="shared" si="6"/>
        <v>4</v>
      </c>
      <c r="M50" s="4">
        <f t="shared" si="6"/>
        <v>3</v>
      </c>
      <c r="N50" s="4">
        <f t="shared" si="6"/>
        <v>2</v>
      </c>
      <c r="O50" s="4">
        <f t="shared" si="6"/>
        <v>2</v>
      </c>
      <c r="P50" s="4">
        <f t="shared" si="6"/>
        <v>2</v>
      </c>
      <c r="Q50" s="4">
        <f t="shared" si="6"/>
        <v>2</v>
      </c>
      <c r="R50" s="4">
        <f t="shared" si="6"/>
        <v>1</v>
      </c>
      <c r="S50" s="4">
        <f t="shared" si="6"/>
        <v>0</v>
      </c>
      <c r="T50" s="4">
        <f t="shared" si="6"/>
        <v>0</v>
      </c>
    </row>
    <row r="51" spans="1:20" x14ac:dyDescent="0.2">
      <c r="A51" s="1">
        <v>20</v>
      </c>
      <c r="B51" s="1" t="s">
        <v>2</v>
      </c>
      <c r="C51" s="1">
        <v>24</v>
      </c>
      <c r="D51" s="4">
        <f t="shared" si="7"/>
        <v>6</v>
      </c>
      <c r="E51" s="4">
        <f t="shared" si="7"/>
        <v>4</v>
      </c>
      <c r="F51" s="4">
        <f t="shared" si="6"/>
        <v>6</v>
      </c>
      <c r="G51" s="4">
        <f t="shared" si="6"/>
        <v>3</v>
      </c>
      <c r="H51" s="4">
        <f t="shared" si="6"/>
        <v>3</v>
      </c>
      <c r="I51" s="4">
        <f t="shared" si="6"/>
        <v>2</v>
      </c>
      <c r="J51" s="4">
        <f t="shared" si="6"/>
        <v>2</v>
      </c>
      <c r="K51" s="4">
        <f t="shared" si="6"/>
        <v>2</v>
      </c>
      <c r="L51" s="4">
        <f t="shared" si="6"/>
        <v>2</v>
      </c>
      <c r="M51" s="4">
        <f t="shared" si="6"/>
        <v>2</v>
      </c>
      <c r="N51" s="4">
        <f t="shared" si="6"/>
        <v>1</v>
      </c>
      <c r="O51" s="4">
        <f t="shared" si="6"/>
        <v>0</v>
      </c>
      <c r="P51" s="4">
        <f t="shared" si="6"/>
        <v>0</v>
      </c>
      <c r="Q51" s="4">
        <f t="shared" si="6"/>
        <v>0</v>
      </c>
      <c r="R51" s="4">
        <f t="shared" si="6"/>
        <v>0</v>
      </c>
      <c r="S51" s="4">
        <f t="shared" si="6"/>
        <v>0</v>
      </c>
      <c r="T51" s="4">
        <f t="shared" si="6"/>
        <v>0</v>
      </c>
    </row>
    <row r="52" spans="1:20" x14ac:dyDescent="0.2">
      <c r="A52" s="1">
        <v>25</v>
      </c>
      <c r="B52" s="1" t="s">
        <v>2</v>
      </c>
      <c r="C52" s="1">
        <v>29</v>
      </c>
      <c r="D52" s="4">
        <f t="shared" si="7"/>
        <v>6</v>
      </c>
      <c r="E52" s="4">
        <f t="shared" si="7"/>
        <v>8</v>
      </c>
      <c r="F52" s="4">
        <f t="shared" si="6"/>
        <v>5</v>
      </c>
      <c r="G52" s="4">
        <f t="shared" si="6"/>
        <v>7</v>
      </c>
      <c r="H52" s="4">
        <f t="shared" si="6"/>
        <v>4</v>
      </c>
      <c r="I52" s="4">
        <f t="shared" si="6"/>
        <v>4</v>
      </c>
      <c r="J52" s="4">
        <f t="shared" si="6"/>
        <v>2</v>
      </c>
      <c r="K52" s="4">
        <f t="shared" si="6"/>
        <v>2</v>
      </c>
      <c r="L52" s="4">
        <f t="shared" si="6"/>
        <v>2</v>
      </c>
      <c r="M52" s="4">
        <f t="shared" si="6"/>
        <v>2</v>
      </c>
      <c r="N52" s="4">
        <f t="shared" si="6"/>
        <v>2</v>
      </c>
      <c r="O52" s="4">
        <f t="shared" si="6"/>
        <v>1</v>
      </c>
      <c r="P52" s="4">
        <f t="shared" si="6"/>
        <v>0</v>
      </c>
      <c r="Q52" s="4">
        <f t="shared" si="6"/>
        <v>0</v>
      </c>
      <c r="R52" s="4">
        <f t="shared" si="6"/>
        <v>0</v>
      </c>
      <c r="S52" s="4">
        <f t="shared" si="6"/>
        <v>0</v>
      </c>
      <c r="T52" s="4">
        <f t="shared" si="6"/>
        <v>0</v>
      </c>
    </row>
    <row r="53" spans="1:20" x14ac:dyDescent="0.2">
      <c r="A53" s="1">
        <v>30</v>
      </c>
      <c r="B53" s="1" t="s">
        <v>2</v>
      </c>
      <c r="C53" s="1">
        <v>34</v>
      </c>
      <c r="D53" s="4">
        <f t="shared" si="7"/>
        <v>16</v>
      </c>
      <c r="E53" s="4">
        <f t="shared" si="7"/>
        <v>6</v>
      </c>
      <c r="F53" s="4">
        <f t="shared" si="6"/>
        <v>8</v>
      </c>
      <c r="G53" s="4">
        <f t="shared" si="6"/>
        <v>5</v>
      </c>
      <c r="H53" s="4">
        <f t="shared" si="6"/>
        <v>7</v>
      </c>
      <c r="I53" s="4">
        <f t="shared" si="6"/>
        <v>4</v>
      </c>
      <c r="J53" s="4">
        <f t="shared" si="6"/>
        <v>4</v>
      </c>
      <c r="K53" s="4">
        <f t="shared" si="6"/>
        <v>2</v>
      </c>
      <c r="L53" s="4">
        <f t="shared" si="6"/>
        <v>2</v>
      </c>
      <c r="M53" s="4">
        <f t="shared" si="6"/>
        <v>2</v>
      </c>
      <c r="N53" s="4">
        <f t="shared" si="6"/>
        <v>2</v>
      </c>
      <c r="O53" s="4">
        <f t="shared" si="6"/>
        <v>2</v>
      </c>
      <c r="P53" s="4">
        <f t="shared" si="6"/>
        <v>1</v>
      </c>
      <c r="Q53" s="4">
        <f t="shared" si="6"/>
        <v>0</v>
      </c>
      <c r="R53" s="4">
        <f t="shared" si="6"/>
        <v>0</v>
      </c>
      <c r="S53" s="4">
        <f t="shared" si="6"/>
        <v>0</v>
      </c>
      <c r="T53" s="4">
        <f t="shared" si="6"/>
        <v>0</v>
      </c>
    </row>
    <row r="54" spans="1:20" x14ac:dyDescent="0.2">
      <c r="A54" s="1">
        <v>35</v>
      </c>
      <c r="B54" s="1" t="s">
        <v>2</v>
      </c>
      <c r="C54" s="1">
        <v>39</v>
      </c>
      <c r="D54" s="4">
        <f t="shared" si="7"/>
        <v>26</v>
      </c>
      <c r="E54" s="4">
        <f t="shared" si="7"/>
        <v>16</v>
      </c>
      <c r="F54" s="4">
        <f t="shared" si="6"/>
        <v>6</v>
      </c>
      <c r="G54" s="4">
        <f t="shared" si="6"/>
        <v>8</v>
      </c>
      <c r="H54" s="4">
        <f t="shared" si="6"/>
        <v>5</v>
      </c>
      <c r="I54" s="4">
        <f t="shared" si="6"/>
        <v>7</v>
      </c>
      <c r="J54" s="4">
        <f t="shared" si="6"/>
        <v>4</v>
      </c>
      <c r="K54" s="4">
        <f t="shared" si="6"/>
        <v>4</v>
      </c>
      <c r="L54" s="4">
        <f t="shared" si="6"/>
        <v>2</v>
      </c>
      <c r="M54" s="4">
        <f t="shared" si="6"/>
        <v>2</v>
      </c>
      <c r="N54" s="4">
        <f t="shared" si="6"/>
        <v>2</v>
      </c>
      <c r="O54" s="4">
        <f t="shared" si="6"/>
        <v>2</v>
      </c>
      <c r="P54" s="4">
        <f t="shared" ref="P54:T63" si="8">+P10+P32</f>
        <v>2</v>
      </c>
      <c r="Q54" s="4">
        <f t="shared" si="8"/>
        <v>1</v>
      </c>
      <c r="R54" s="4">
        <f t="shared" si="8"/>
        <v>0</v>
      </c>
      <c r="S54" s="4">
        <f t="shared" si="8"/>
        <v>0</v>
      </c>
      <c r="T54" s="4">
        <f t="shared" si="8"/>
        <v>0</v>
      </c>
    </row>
    <row r="55" spans="1:20" x14ac:dyDescent="0.2">
      <c r="A55" s="1">
        <v>40</v>
      </c>
      <c r="B55" s="1" t="s">
        <v>2</v>
      </c>
      <c r="C55" s="1">
        <v>44</v>
      </c>
      <c r="D55" s="4">
        <f t="shared" si="7"/>
        <v>27</v>
      </c>
      <c r="E55" s="4">
        <f t="shared" si="7"/>
        <v>26</v>
      </c>
      <c r="F55" s="4">
        <f t="shared" si="7"/>
        <v>16</v>
      </c>
      <c r="G55" s="4">
        <f t="shared" si="7"/>
        <v>6</v>
      </c>
      <c r="H55" s="4">
        <f t="shared" si="7"/>
        <v>8</v>
      </c>
      <c r="I55" s="4">
        <f t="shared" si="7"/>
        <v>5</v>
      </c>
      <c r="J55" s="4">
        <f t="shared" si="7"/>
        <v>7</v>
      </c>
      <c r="K55" s="4">
        <f t="shared" si="7"/>
        <v>4</v>
      </c>
      <c r="L55" s="4">
        <f t="shared" si="7"/>
        <v>4</v>
      </c>
      <c r="M55" s="4">
        <f t="shared" si="7"/>
        <v>2</v>
      </c>
      <c r="N55" s="4">
        <f t="shared" si="7"/>
        <v>2</v>
      </c>
      <c r="O55" s="4">
        <f t="shared" si="7"/>
        <v>2</v>
      </c>
      <c r="P55" s="4">
        <f t="shared" si="7"/>
        <v>2</v>
      </c>
      <c r="Q55" s="4">
        <f t="shared" si="7"/>
        <v>2</v>
      </c>
      <c r="R55" s="4">
        <f t="shared" si="7"/>
        <v>1</v>
      </c>
      <c r="S55" s="4">
        <f t="shared" si="7"/>
        <v>0</v>
      </c>
      <c r="T55" s="4">
        <f t="shared" si="8"/>
        <v>0</v>
      </c>
    </row>
    <row r="56" spans="1:20" x14ac:dyDescent="0.2">
      <c r="A56" s="1">
        <v>45</v>
      </c>
      <c r="B56" s="1" t="s">
        <v>2</v>
      </c>
      <c r="C56" s="1">
        <v>49</v>
      </c>
      <c r="D56" s="4">
        <f t="shared" si="7"/>
        <v>36</v>
      </c>
      <c r="E56" s="4">
        <f t="shared" si="7"/>
        <v>27</v>
      </c>
      <c r="F56" s="4">
        <f t="shared" si="7"/>
        <v>26</v>
      </c>
      <c r="G56" s="4">
        <f t="shared" si="7"/>
        <v>16</v>
      </c>
      <c r="H56" s="4">
        <f t="shared" si="7"/>
        <v>6</v>
      </c>
      <c r="I56" s="4">
        <f t="shared" si="7"/>
        <v>8</v>
      </c>
      <c r="J56" s="4">
        <f t="shared" si="7"/>
        <v>5</v>
      </c>
      <c r="K56" s="4">
        <f t="shared" si="7"/>
        <v>7</v>
      </c>
      <c r="L56" s="4">
        <f t="shared" si="7"/>
        <v>4</v>
      </c>
      <c r="M56" s="4">
        <f t="shared" si="7"/>
        <v>4</v>
      </c>
      <c r="N56" s="4">
        <f t="shared" si="7"/>
        <v>2</v>
      </c>
      <c r="O56" s="4">
        <f t="shared" si="7"/>
        <v>2</v>
      </c>
      <c r="P56" s="4">
        <f t="shared" si="7"/>
        <v>2</v>
      </c>
      <c r="Q56" s="4">
        <f t="shared" si="7"/>
        <v>2</v>
      </c>
      <c r="R56" s="4">
        <f t="shared" si="7"/>
        <v>2</v>
      </c>
      <c r="S56" s="4">
        <f t="shared" si="7"/>
        <v>1</v>
      </c>
      <c r="T56" s="4">
        <f t="shared" si="8"/>
        <v>0</v>
      </c>
    </row>
    <row r="57" spans="1:20" x14ac:dyDescent="0.2">
      <c r="A57" s="1">
        <v>50</v>
      </c>
      <c r="B57" s="1" t="s">
        <v>2</v>
      </c>
      <c r="C57" s="1">
        <v>54</v>
      </c>
      <c r="D57" s="4">
        <f t="shared" si="7"/>
        <v>34</v>
      </c>
      <c r="E57" s="4">
        <f t="shared" si="7"/>
        <v>35</v>
      </c>
      <c r="F57" s="4">
        <f t="shared" si="7"/>
        <v>26</v>
      </c>
      <c r="G57" s="4">
        <f t="shared" si="7"/>
        <v>25</v>
      </c>
      <c r="H57" s="4">
        <f t="shared" si="7"/>
        <v>16</v>
      </c>
      <c r="I57" s="4">
        <f t="shared" si="7"/>
        <v>6</v>
      </c>
      <c r="J57" s="4">
        <f t="shared" si="7"/>
        <v>8</v>
      </c>
      <c r="K57" s="4">
        <f t="shared" si="7"/>
        <v>5</v>
      </c>
      <c r="L57" s="4">
        <f t="shared" si="7"/>
        <v>7</v>
      </c>
      <c r="M57" s="4">
        <f t="shared" si="7"/>
        <v>4</v>
      </c>
      <c r="N57" s="4">
        <f t="shared" si="7"/>
        <v>4</v>
      </c>
      <c r="O57" s="4">
        <f t="shared" si="7"/>
        <v>2</v>
      </c>
      <c r="P57" s="4">
        <f t="shared" si="7"/>
        <v>2</v>
      </c>
      <c r="Q57" s="4">
        <f t="shared" si="7"/>
        <v>2</v>
      </c>
      <c r="R57" s="4">
        <f t="shared" si="7"/>
        <v>2</v>
      </c>
      <c r="S57" s="4">
        <f t="shared" si="7"/>
        <v>2</v>
      </c>
      <c r="T57" s="4">
        <f t="shared" si="8"/>
        <v>1</v>
      </c>
    </row>
    <row r="58" spans="1:20" x14ac:dyDescent="0.2">
      <c r="A58" s="1">
        <v>55</v>
      </c>
      <c r="B58" s="1" t="s">
        <v>2</v>
      </c>
      <c r="C58" s="1">
        <v>59</v>
      </c>
      <c r="D58" s="4">
        <f t="shared" si="7"/>
        <v>66</v>
      </c>
      <c r="E58" s="4">
        <f t="shared" si="7"/>
        <v>33</v>
      </c>
      <c r="F58" s="4">
        <f t="shared" si="7"/>
        <v>34</v>
      </c>
      <c r="G58" s="4">
        <f t="shared" si="7"/>
        <v>25</v>
      </c>
      <c r="H58" s="4">
        <f t="shared" si="7"/>
        <v>25</v>
      </c>
      <c r="I58" s="4">
        <f t="shared" si="7"/>
        <v>16</v>
      </c>
      <c r="J58" s="4">
        <f t="shared" si="7"/>
        <v>6</v>
      </c>
      <c r="K58" s="4">
        <f t="shared" si="7"/>
        <v>8</v>
      </c>
      <c r="L58" s="4">
        <f t="shared" si="7"/>
        <v>5</v>
      </c>
      <c r="M58" s="4">
        <f t="shared" si="7"/>
        <v>7</v>
      </c>
      <c r="N58" s="4">
        <f t="shared" si="7"/>
        <v>4</v>
      </c>
      <c r="O58" s="4">
        <f t="shared" si="7"/>
        <v>4</v>
      </c>
      <c r="P58" s="4">
        <f t="shared" si="7"/>
        <v>2</v>
      </c>
      <c r="Q58" s="4">
        <f t="shared" si="7"/>
        <v>2</v>
      </c>
      <c r="R58" s="4">
        <f t="shared" si="7"/>
        <v>2</v>
      </c>
      <c r="S58" s="4">
        <f t="shared" si="7"/>
        <v>2</v>
      </c>
      <c r="T58" s="4">
        <f t="shared" si="8"/>
        <v>2</v>
      </c>
    </row>
    <row r="59" spans="1:20" x14ac:dyDescent="0.2">
      <c r="A59" s="1">
        <v>60</v>
      </c>
      <c r="B59" s="1" t="s">
        <v>2</v>
      </c>
      <c r="C59" s="1">
        <v>64</v>
      </c>
      <c r="D59" s="4">
        <f t="shared" si="7"/>
        <v>74</v>
      </c>
      <c r="E59" s="4">
        <f t="shared" si="7"/>
        <v>64</v>
      </c>
      <c r="F59" s="4">
        <f t="shared" si="7"/>
        <v>32</v>
      </c>
      <c r="G59" s="4">
        <f t="shared" si="7"/>
        <v>33</v>
      </c>
      <c r="H59" s="4">
        <f t="shared" si="7"/>
        <v>24</v>
      </c>
      <c r="I59" s="4">
        <f t="shared" si="7"/>
        <v>24</v>
      </c>
      <c r="J59" s="4">
        <f t="shared" si="7"/>
        <v>16</v>
      </c>
      <c r="K59" s="4">
        <f t="shared" si="7"/>
        <v>6</v>
      </c>
      <c r="L59" s="4">
        <f t="shared" si="7"/>
        <v>8</v>
      </c>
      <c r="M59" s="4">
        <f t="shared" si="7"/>
        <v>5</v>
      </c>
      <c r="N59" s="4">
        <f t="shared" si="7"/>
        <v>7</v>
      </c>
      <c r="O59" s="4">
        <f t="shared" si="7"/>
        <v>4</v>
      </c>
      <c r="P59" s="4">
        <f t="shared" si="7"/>
        <v>4</v>
      </c>
      <c r="Q59" s="4">
        <f t="shared" si="7"/>
        <v>2</v>
      </c>
      <c r="R59" s="4">
        <f t="shared" si="7"/>
        <v>2</v>
      </c>
      <c r="S59" s="4">
        <f t="shared" si="7"/>
        <v>2</v>
      </c>
      <c r="T59" s="4">
        <f t="shared" si="8"/>
        <v>2</v>
      </c>
    </row>
    <row r="60" spans="1:20" x14ac:dyDescent="0.2">
      <c r="A60" s="1">
        <v>65</v>
      </c>
      <c r="B60" s="1" t="s">
        <v>2</v>
      </c>
      <c r="C60" s="1">
        <v>69</v>
      </c>
      <c r="D60" s="4">
        <f t="shared" si="7"/>
        <v>64</v>
      </c>
      <c r="E60" s="4">
        <f t="shared" si="7"/>
        <v>70</v>
      </c>
      <c r="F60" s="4">
        <f t="shared" si="7"/>
        <v>61</v>
      </c>
      <c r="G60" s="4">
        <f t="shared" si="7"/>
        <v>31</v>
      </c>
      <c r="H60" s="4">
        <f t="shared" si="7"/>
        <v>32</v>
      </c>
      <c r="I60" s="4">
        <f t="shared" si="7"/>
        <v>23</v>
      </c>
      <c r="J60" s="4">
        <f t="shared" si="7"/>
        <v>23</v>
      </c>
      <c r="K60" s="4">
        <f t="shared" si="7"/>
        <v>15</v>
      </c>
      <c r="L60" s="4">
        <f t="shared" si="7"/>
        <v>6</v>
      </c>
      <c r="M60" s="4">
        <f t="shared" si="7"/>
        <v>8</v>
      </c>
      <c r="N60" s="4">
        <f t="shared" si="7"/>
        <v>5</v>
      </c>
      <c r="O60" s="4">
        <f t="shared" si="7"/>
        <v>7</v>
      </c>
      <c r="P60" s="4">
        <f t="shared" si="7"/>
        <v>4</v>
      </c>
      <c r="Q60" s="4">
        <f t="shared" si="7"/>
        <v>4</v>
      </c>
      <c r="R60" s="4">
        <f t="shared" si="7"/>
        <v>2</v>
      </c>
      <c r="S60" s="4">
        <f t="shared" si="7"/>
        <v>2</v>
      </c>
      <c r="T60" s="4">
        <f t="shared" si="8"/>
        <v>2</v>
      </c>
    </row>
    <row r="61" spans="1:20" x14ac:dyDescent="0.2">
      <c r="A61" s="1">
        <v>70</v>
      </c>
      <c r="B61" s="1" t="s">
        <v>2</v>
      </c>
      <c r="C61" s="1">
        <v>74</v>
      </c>
      <c r="D61" s="4">
        <f t="shared" si="7"/>
        <v>68</v>
      </c>
      <c r="E61" s="4">
        <f t="shared" si="7"/>
        <v>58</v>
      </c>
      <c r="F61" s="4">
        <f t="shared" si="7"/>
        <v>63</v>
      </c>
      <c r="G61" s="4">
        <f t="shared" si="7"/>
        <v>56</v>
      </c>
      <c r="H61" s="4">
        <f t="shared" si="7"/>
        <v>28</v>
      </c>
      <c r="I61" s="4">
        <f t="shared" si="7"/>
        <v>29</v>
      </c>
      <c r="J61" s="4">
        <f t="shared" si="7"/>
        <v>21</v>
      </c>
      <c r="K61" s="4">
        <f t="shared" si="7"/>
        <v>21</v>
      </c>
      <c r="L61" s="4">
        <f t="shared" si="7"/>
        <v>14</v>
      </c>
      <c r="M61" s="4">
        <f t="shared" si="7"/>
        <v>6</v>
      </c>
      <c r="N61" s="4">
        <f t="shared" si="7"/>
        <v>8</v>
      </c>
      <c r="O61" s="4">
        <f t="shared" si="7"/>
        <v>5</v>
      </c>
      <c r="P61" s="4">
        <f t="shared" si="7"/>
        <v>7</v>
      </c>
      <c r="Q61" s="4">
        <f t="shared" si="7"/>
        <v>4</v>
      </c>
      <c r="R61" s="4">
        <f t="shared" si="7"/>
        <v>4</v>
      </c>
      <c r="S61" s="4">
        <f t="shared" si="7"/>
        <v>2</v>
      </c>
      <c r="T61" s="4">
        <f t="shared" si="8"/>
        <v>2</v>
      </c>
    </row>
    <row r="62" spans="1:20" x14ac:dyDescent="0.2">
      <c r="A62" s="1">
        <v>75</v>
      </c>
      <c r="B62" s="1" t="s">
        <v>2</v>
      </c>
      <c r="C62" s="1">
        <v>79</v>
      </c>
      <c r="D62" s="4">
        <f t="shared" si="7"/>
        <v>44</v>
      </c>
      <c r="E62" s="4">
        <f t="shared" si="7"/>
        <v>61</v>
      </c>
      <c r="F62" s="4">
        <f t="shared" si="7"/>
        <v>52</v>
      </c>
      <c r="G62" s="4">
        <f t="shared" si="7"/>
        <v>56</v>
      </c>
      <c r="H62" s="4">
        <f t="shared" si="7"/>
        <v>50</v>
      </c>
      <c r="I62" s="4">
        <f t="shared" si="7"/>
        <v>25</v>
      </c>
      <c r="J62" s="4">
        <f t="shared" si="7"/>
        <v>25</v>
      </c>
      <c r="K62" s="4">
        <f t="shared" si="7"/>
        <v>19</v>
      </c>
      <c r="L62" s="4">
        <f t="shared" si="7"/>
        <v>19</v>
      </c>
      <c r="M62" s="4">
        <f t="shared" si="7"/>
        <v>12</v>
      </c>
      <c r="N62" s="4">
        <f t="shared" si="7"/>
        <v>6</v>
      </c>
      <c r="O62" s="4">
        <f t="shared" si="7"/>
        <v>7</v>
      </c>
      <c r="P62" s="4">
        <f t="shared" si="7"/>
        <v>5</v>
      </c>
      <c r="Q62" s="4">
        <f t="shared" si="7"/>
        <v>6</v>
      </c>
      <c r="R62" s="4">
        <f t="shared" si="7"/>
        <v>4</v>
      </c>
      <c r="S62" s="4">
        <f t="shared" si="7"/>
        <v>4</v>
      </c>
      <c r="T62" s="4">
        <f t="shared" si="8"/>
        <v>2</v>
      </c>
    </row>
    <row r="63" spans="1:20" x14ac:dyDescent="0.2">
      <c r="A63" s="1">
        <v>80</v>
      </c>
      <c r="B63" s="1" t="s">
        <v>2</v>
      </c>
      <c r="C63" s="1">
        <v>84</v>
      </c>
      <c r="D63" s="4">
        <f t="shared" si="7"/>
        <v>25</v>
      </c>
      <c r="E63" s="4">
        <f t="shared" si="7"/>
        <v>35</v>
      </c>
      <c r="F63" s="4">
        <f t="shared" si="7"/>
        <v>50</v>
      </c>
      <c r="G63" s="4">
        <f t="shared" si="7"/>
        <v>42</v>
      </c>
      <c r="H63" s="4">
        <f t="shared" si="7"/>
        <v>45</v>
      </c>
      <c r="I63" s="4">
        <f t="shared" si="7"/>
        <v>40</v>
      </c>
      <c r="J63" s="4">
        <f t="shared" si="7"/>
        <v>21</v>
      </c>
      <c r="K63" s="4">
        <f t="shared" si="7"/>
        <v>21</v>
      </c>
      <c r="L63" s="4">
        <f t="shared" si="7"/>
        <v>16</v>
      </c>
      <c r="M63" s="4">
        <f t="shared" si="7"/>
        <v>15</v>
      </c>
      <c r="N63" s="4">
        <f t="shared" si="7"/>
        <v>10</v>
      </c>
      <c r="O63" s="4">
        <f t="shared" si="7"/>
        <v>5</v>
      </c>
      <c r="P63" s="4">
        <f t="shared" si="7"/>
        <v>5</v>
      </c>
      <c r="Q63" s="4">
        <f t="shared" si="7"/>
        <v>5</v>
      </c>
      <c r="R63" s="4">
        <f t="shared" si="7"/>
        <v>5</v>
      </c>
      <c r="S63" s="4">
        <f t="shared" si="7"/>
        <v>4</v>
      </c>
      <c r="T63" s="4">
        <f t="shared" si="8"/>
        <v>4</v>
      </c>
    </row>
    <row r="64" spans="1:20" x14ac:dyDescent="0.2">
      <c r="A64" s="1">
        <v>85</v>
      </c>
      <c r="B64" s="1" t="s">
        <v>2</v>
      </c>
      <c r="C64" s="1"/>
      <c r="D64" s="4">
        <f t="shared" ref="D64:T64" si="9">+D20+D42</f>
        <v>18</v>
      </c>
      <c r="E64" s="4">
        <f t="shared" si="9"/>
        <v>26</v>
      </c>
      <c r="F64" s="4">
        <f t="shared" si="9"/>
        <v>36</v>
      </c>
      <c r="G64" s="4">
        <f t="shared" si="9"/>
        <v>52</v>
      </c>
      <c r="H64" s="4">
        <f t="shared" si="9"/>
        <v>58</v>
      </c>
      <c r="I64" s="4">
        <f t="shared" si="9"/>
        <v>63</v>
      </c>
      <c r="J64" s="4">
        <f t="shared" si="9"/>
        <v>62</v>
      </c>
      <c r="K64" s="4">
        <f t="shared" si="9"/>
        <v>51</v>
      </c>
      <c r="L64" s="4">
        <f t="shared" si="9"/>
        <v>44</v>
      </c>
      <c r="M64" s="4">
        <f t="shared" si="9"/>
        <v>37</v>
      </c>
      <c r="N64" s="4">
        <f t="shared" si="9"/>
        <v>32</v>
      </c>
      <c r="O64" s="4">
        <f t="shared" si="9"/>
        <v>25</v>
      </c>
      <c r="P64" s="4">
        <f t="shared" si="9"/>
        <v>19</v>
      </c>
      <c r="Q64" s="4">
        <f t="shared" si="9"/>
        <v>15</v>
      </c>
      <c r="R64" s="4">
        <f t="shared" si="9"/>
        <v>12</v>
      </c>
      <c r="S64" s="4">
        <f t="shared" si="9"/>
        <v>11</v>
      </c>
      <c r="T64" s="4">
        <f t="shared" si="9"/>
        <v>9</v>
      </c>
    </row>
    <row r="65" spans="1:20" s="1" customFormat="1" x14ac:dyDescent="0.2">
      <c r="A65" s="1" t="s">
        <v>53</v>
      </c>
      <c r="D65" s="1">
        <f>SUM(D47:D64)</f>
        <v>571</v>
      </c>
      <c r="E65" s="1">
        <f t="shared" ref="E65:T65" si="10">SUM(E47:E64)</f>
        <v>520</v>
      </c>
      <c r="F65" s="1">
        <f t="shared" si="10"/>
        <v>459</v>
      </c>
      <c r="G65" s="1">
        <f t="shared" si="10"/>
        <v>398</v>
      </c>
      <c r="H65" s="1">
        <f t="shared" si="10"/>
        <v>340</v>
      </c>
      <c r="I65" s="1">
        <f t="shared" si="10"/>
        <v>282</v>
      </c>
      <c r="J65" s="1">
        <f t="shared" si="10"/>
        <v>229</v>
      </c>
      <c r="K65" s="1">
        <f t="shared" si="10"/>
        <v>185</v>
      </c>
      <c r="L65" s="1">
        <f t="shared" si="10"/>
        <v>148</v>
      </c>
      <c r="M65" s="1">
        <f t="shared" si="10"/>
        <v>118</v>
      </c>
      <c r="N65" s="1">
        <f t="shared" si="10"/>
        <v>95</v>
      </c>
      <c r="O65" s="1">
        <f t="shared" si="10"/>
        <v>76</v>
      </c>
      <c r="P65" s="1">
        <f t="shared" si="10"/>
        <v>60</v>
      </c>
      <c r="Q65" s="1">
        <f t="shared" si="10"/>
        <v>48</v>
      </c>
      <c r="R65" s="1">
        <f t="shared" si="10"/>
        <v>37</v>
      </c>
      <c r="S65" s="1">
        <f t="shared" si="10"/>
        <v>30</v>
      </c>
      <c r="T65" s="1">
        <f t="shared" si="10"/>
        <v>24</v>
      </c>
    </row>
    <row r="67" spans="1:20" x14ac:dyDescent="0.2">
      <c r="A67" t="s">
        <v>57</v>
      </c>
    </row>
    <row r="68" spans="1:20" s="1" customFormat="1" x14ac:dyDescent="0.2">
      <c r="A68" s="1" t="s">
        <v>7</v>
      </c>
      <c r="B68" s="6"/>
      <c r="C68" s="7" t="s">
        <v>1</v>
      </c>
      <c r="D68" s="1">
        <f>+D46</f>
        <v>1995</v>
      </c>
      <c r="E68" s="1">
        <f>+E46</f>
        <v>2000</v>
      </c>
      <c r="F68" s="1">
        <f t="shared" ref="F68:T68" si="11">+F46</f>
        <v>2005</v>
      </c>
      <c r="G68" s="1">
        <f t="shared" si="11"/>
        <v>2010</v>
      </c>
      <c r="H68" s="1">
        <f t="shared" si="11"/>
        <v>2015</v>
      </c>
      <c r="I68" s="1">
        <f t="shared" si="11"/>
        <v>2020</v>
      </c>
      <c r="J68" s="1">
        <f t="shared" si="11"/>
        <v>2025</v>
      </c>
      <c r="K68" s="1">
        <f t="shared" si="11"/>
        <v>2030</v>
      </c>
      <c r="L68" s="1">
        <f t="shared" si="11"/>
        <v>2035</v>
      </c>
      <c r="M68" s="1">
        <f t="shared" si="11"/>
        <v>2040</v>
      </c>
      <c r="N68" s="1">
        <f t="shared" si="11"/>
        <v>2045</v>
      </c>
      <c r="O68" s="1">
        <f t="shared" si="11"/>
        <v>2050</v>
      </c>
      <c r="P68" s="1">
        <f t="shared" si="11"/>
        <v>2055</v>
      </c>
      <c r="Q68" s="1">
        <f t="shared" si="11"/>
        <v>2060</v>
      </c>
      <c r="R68" s="1">
        <f t="shared" si="11"/>
        <v>2065</v>
      </c>
      <c r="S68" s="1">
        <f t="shared" si="11"/>
        <v>2070</v>
      </c>
      <c r="T68" s="1">
        <f t="shared" si="11"/>
        <v>2075</v>
      </c>
    </row>
    <row r="69" spans="1:20" x14ac:dyDescent="0.2">
      <c r="A69" s="1">
        <v>0</v>
      </c>
      <c r="B69" s="1" t="s">
        <v>2</v>
      </c>
      <c r="C69" s="1">
        <v>4</v>
      </c>
      <c r="D69" s="4">
        <v>100</v>
      </c>
      <c r="E69" s="4">
        <f>IF(ISERROR(ROUND(E47/D47*100,1)),0,ROUND(E47/D47*100,1))</f>
        <v>75</v>
      </c>
      <c r="F69" s="4">
        <f t="shared" ref="F69:T69" si="12">IF(ISERROR(ROUND(F47/$D$47*100,1)),0,ROUND(F47/$D$47*100,1))</f>
        <v>66.7</v>
      </c>
      <c r="G69" s="4">
        <f t="shared" si="12"/>
        <v>66.7</v>
      </c>
      <c r="H69" s="4">
        <f t="shared" si="12"/>
        <v>58.3</v>
      </c>
      <c r="I69" s="4">
        <f t="shared" si="12"/>
        <v>50</v>
      </c>
      <c r="J69" s="4">
        <f t="shared" si="12"/>
        <v>41.7</v>
      </c>
      <c r="K69" s="4">
        <f t="shared" si="12"/>
        <v>33.299999999999997</v>
      </c>
      <c r="L69" s="4">
        <f t="shared" si="12"/>
        <v>16.7</v>
      </c>
      <c r="M69" s="4">
        <f t="shared" si="12"/>
        <v>16.7</v>
      </c>
      <c r="N69" s="4">
        <f t="shared" si="12"/>
        <v>16.7</v>
      </c>
      <c r="O69" s="4">
        <f t="shared" si="12"/>
        <v>16.7</v>
      </c>
      <c r="P69" s="4">
        <f t="shared" si="12"/>
        <v>0</v>
      </c>
      <c r="Q69" s="4">
        <f t="shared" si="12"/>
        <v>0</v>
      </c>
      <c r="R69" s="4">
        <f t="shared" si="12"/>
        <v>0</v>
      </c>
      <c r="S69" s="4">
        <f t="shared" si="12"/>
        <v>0</v>
      </c>
      <c r="T69" s="4">
        <f t="shared" si="12"/>
        <v>0</v>
      </c>
    </row>
    <row r="70" spans="1:20" x14ac:dyDescent="0.2">
      <c r="A70" s="1">
        <v>5</v>
      </c>
      <c r="B70" s="1" t="s">
        <v>2</v>
      </c>
      <c r="C70" s="1">
        <v>9</v>
      </c>
      <c r="D70" s="4">
        <v>100</v>
      </c>
      <c r="E70" s="4">
        <f>IF(ISERROR(ROUND(E48/$D$48*100,1)),0,ROUND(E48/$D$48*100,1))</f>
        <v>92.3</v>
      </c>
      <c r="F70" s="4">
        <f t="shared" ref="F70:T70" si="13">IF(ISERROR(ROUND(F48/$D$48*100,1)),0,ROUND(F48/$D$48*100,1))</f>
        <v>61.5</v>
      </c>
      <c r="G70" s="4">
        <f t="shared" si="13"/>
        <v>61.5</v>
      </c>
      <c r="H70" s="4">
        <f t="shared" si="13"/>
        <v>61.5</v>
      </c>
      <c r="I70" s="4">
        <f t="shared" si="13"/>
        <v>46.2</v>
      </c>
      <c r="J70" s="4">
        <f t="shared" si="13"/>
        <v>46.2</v>
      </c>
      <c r="K70" s="4">
        <f t="shared" si="13"/>
        <v>30.8</v>
      </c>
      <c r="L70" s="4">
        <f t="shared" si="13"/>
        <v>23.1</v>
      </c>
      <c r="M70" s="4">
        <f t="shared" si="13"/>
        <v>15.4</v>
      </c>
      <c r="N70" s="4">
        <f t="shared" si="13"/>
        <v>15.4</v>
      </c>
      <c r="O70" s="4">
        <f t="shared" si="13"/>
        <v>15.4</v>
      </c>
      <c r="P70" s="4">
        <f t="shared" si="13"/>
        <v>7.7</v>
      </c>
      <c r="Q70" s="4">
        <f t="shared" si="13"/>
        <v>0</v>
      </c>
      <c r="R70" s="4">
        <f t="shared" si="13"/>
        <v>0</v>
      </c>
      <c r="S70" s="4">
        <f t="shared" si="13"/>
        <v>0</v>
      </c>
      <c r="T70" s="4">
        <f t="shared" si="13"/>
        <v>0</v>
      </c>
    </row>
    <row r="71" spans="1:20" x14ac:dyDescent="0.2">
      <c r="A71" s="1">
        <v>10</v>
      </c>
      <c r="B71" s="1" t="s">
        <v>6</v>
      </c>
      <c r="C71" s="1">
        <v>14</v>
      </c>
      <c r="D71" s="4">
        <v>100</v>
      </c>
      <c r="E71" s="4">
        <f>IF(ISERROR(ROUND(E49/$D$49*100,1)),0,ROUND(E49/$D$49*100,1))</f>
        <v>56.5</v>
      </c>
      <c r="F71" s="4">
        <f t="shared" ref="F71:T71" si="14">IF(ISERROR(ROUND(F49/$D$49*100,1)),0,ROUND(F49/$D$49*100,1))</f>
        <v>52.2</v>
      </c>
      <c r="G71" s="4">
        <f t="shared" si="14"/>
        <v>34.799999999999997</v>
      </c>
      <c r="H71" s="4">
        <f t="shared" si="14"/>
        <v>34.799999999999997</v>
      </c>
      <c r="I71" s="4">
        <f t="shared" si="14"/>
        <v>34.799999999999997</v>
      </c>
      <c r="J71" s="4">
        <f t="shared" si="14"/>
        <v>26.1</v>
      </c>
      <c r="K71" s="4">
        <f t="shared" si="14"/>
        <v>26.1</v>
      </c>
      <c r="L71" s="4">
        <f t="shared" si="14"/>
        <v>17.399999999999999</v>
      </c>
      <c r="M71" s="4">
        <f t="shared" si="14"/>
        <v>13</v>
      </c>
      <c r="N71" s="4">
        <f t="shared" si="14"/>
        <v>8.6999999999999993</v>
      </c>
      <c r="O71" s="4">
        <f t="shared" si="14"/>
        <v>8.6999999999999993</v>
      </c>
      <c r="P71" s="4">
        <f t="shared" si="14"/>
        <v>8.6999999999999993</v>
      </c>
      <c r="Q71" s="4">
        <f t="shared" si="14"/>
        <v>4.3</v>
      </c>
      <c r="R71" s="4">
        <f t="shared" si="14"/>
        <v>0</v>
      </c>
      <c r="S71" s="4">
        <f t="shared" si="14"/>
        <v>0</v>
      </c>
      <c r="T71" s="4">
        <f t="shared" si="14"/>
        <v>0</v>
      </c>
    </row>
    <row r="72" spans="1:20" x14ac:dyDescent="0.2">
      <c r="A72" s="1">
        <v>15</v>
      </c>
      <c r="B72" s="1" t="s">
        <v>6</v>
      </c>
      <c r="C72" s="1">
        <v>19</v>
      </c>
      <c r="D72" s="4">
        <v>100</v>
      </c>
      <c r="E72" s="4">
        <f>IF(ISERROR(ROUND(E50/$D$50*100,1)),0,ROUND(E50/$D$50*100,1))</f>
        <v>130.80000000000001</v>
      </c>
      <c r="F72" s="4">
        <f t="shared" ref="F72:T72" si="15">IF(ISERROR(ROUND(F50/$D$50*100,1)),0,ROUND(F50/$D$50*100,1))</f>
        <v>76.900000000000006</v>
      </c>
      <c r="G72" s="4">
        <f t="shared" si="15"/>
        <v>69.2</v>
      </c>
      <c r="H72" s="4">
        <f t="shared" si="15"/>
        <v>46.2</v>
      </c>
      <c r="I72" s="4">
        <f t="shared" si="15"/>
        <v>46.2</v>
      </c>
      <c r="J72" s="4">
        <f t="shared" si="15"/>
        <v>46.2</v>
      </c>
      <c r="K72" s="4">
        <f t="shared" si="15"/>
        <v>30.8</v>
      </c>
      <c r="L72" s="4">
        <f t="shared" si="15"/>
        <v>30.8</v>
      </c>
      <c r="M72" s="4">
        <f t="shared" si="15"/>
        <v>23.1</v>
      </c>
      <c r="N72" s="4">
        <f t="shared" si="15"/>
        <v>15.4</v>
      </c>
      <c r="O72" s="4">
        <f t="shared" si="15"/>
        <v>15.4</v>
      </c>
      <c r="P72" s="4">
        <f t="shared" si="15"/>
        <v>15.4</v>
      </c>
      <c r="Q72" s="4">
        <f t="shared" si="15"/>
        <v>15.4</v>
      </c>
      <c r="R72" s="4">
        <f t="shared" si="15"/>
        <v>7.7</v>
      </c>
      <c r="S72" s="4">
        <f t="shared" si="15"/>
        <v>0</v>
      </c>
      <c r="T72" s="4">
        <f t="shared" si="15"/>
        <v>0</v>
      </c>
    </row>
    <row r="73" spans="1:20" x14ac:dyDescent="0.2">
      <c r="A73" s="1">
        <v>20</v>
      </c>
      <c r="B73" s="1" t="s">
        <v>6</v>
      </c>
      <c r="C73" s="1">
        <v>24</v>
      </c>
      <c r="D73" s="4">
        <v>100</v>
      </c>
      <c r="E73" s="4">
        <f>IF(ISERROR(ROUND(E51/$D$51*100,1)),0,ROUND(E51/$D$51*100,1))</f>
        <v>66.7</v>
      </c>
      <c r="F73" s="4">
        <f t="shared" ref="F73:T73" si="16">IF(ISERROR(ROUND(F51/$D$51*100,1)),0,ROUND(F51/$D$51*100,1))</f>
        <v>100</v>
      </c>
      <c r="G73" s="4">
        <f t="shared" si="16"/>
        <v>50</v>
      </c>
      <c r="H73" s="4">
        <f t="shared" si="16"/>
        <v>50</v>
      </c>
      <c r="I73" s="4">
        <f t="shared" si="16"/>
        <v>33.299999999999997</v>
      </c>
      <c r="J73" s="4">
        <f t="shared" si="16"/>
        <v>33.299999999999997</v>
      </c>
      <c r="K73" s="4">
        <f t="shared" si="16"/>
        <v>33.299999999999997</v>
      </c>
      <c r="L73" s="4">
        <f t="shared" si="16"/>
        <v>33.299999999999997</v>
      </c>
      <c r="M73" s="4">
        <f t="shared" si="16"/>
        <v>33.299999999999997</v>
      </c>
      <c r="N73" s="4">
        <f t="shared" si="16"/>
        <v>16.7</v>
      </c>
      <c r="O73" s="4">
        <f t="shared" si="16"/>
        <v>0</v>
      </c>
      <c r="P73" s="4">
        <f t="shared" si="16"/>
        <v>0</v>
      </c>
      <c r="Q73" s="4">
        <f t="shared" si="16"/>
        <v>0</v>
      </c>
      <c r="R73" s="4">
        <f t="shared" si="16"/>
        <v>0</v>
      </c>
      <c r="S73" s="4">
        <f t="shared" si="16"/>
        <v>0</v>
      </c>
      <c r="T73" s="4">
        <f t="shared" si="16"/>
        <v>0</v>
      </c>
    </row>
    <row r="74" spans="1:20" x14ac:dyDescent="0.2">
      <c r="A74" s="1">
        <v>25</v>
      </c>
      <c r="B74" s="1" t="s">
        <v>6</v>
      </c>
      <c r="C74" s="1">
        <v>29</v>
      </c>
      <c r="D74" s="4">
        <v>100</v>
      </c>
      <c r="E74" s="4">
        <f>IF(ISERROR(ROUND(E52/$D$52*100,1)),0,ROUND(E52/$D$52*100,1))</f>
        <v>133.30000000000001</v>
      </c>
      <c r="F74" s="4">
        <f t="shared" ref="F74:T74" si="17">IF(ISERROR(ROUND(F52/$D$52*100,1)),0,ROUND(F52/$D$52*100,1))</f>
        <v>83.3</v>
      </c>
      <c r="G74" s="4">
        <f t="shared" si="17"/>
        <v>116.7</v>
      </c>
      <c r="H74" s="4">
        <f t="shared" si="17"/>
        <v>66.7</v>
      </c>
      <c r="I74" s="4">
        <f t="shared" si="17"/>
        <v>66.7</v>
      </c>
      <c r="J74" s="4">
        <f t="shared" si="17"/>
        <v>33.299999999999997</v>
      </c>
      <c r="K74" s="4">
        <f t="shared" si="17"/>
        <v>33.299999999999997</v>
      </c>
      <c r="L74" s="4">
        <f t="shared" si="17"/>
        <v>33.299999999999997</v>
      </c>
      <c r="M74" s="4">
        <f t="shared" si="17"/>
        <v>33.299999999999997</v>
      </c>
      <c r="N74" s="4">
        <f t="shared" si="17"/>
        <v>33.299999999999997</v>
      </c>
      <c r="O74" s="4">
        <f t="shared" si="17"/>
        <v>16.7</v>
      </c>
      <c r="P74" s="4">
        <f t="shared" si="17"/>
        <v>0</v>
      </c>
      <c r="Q74" s="4">
        <f t="shared" si="17"/>
        <v>0</v>
      </c>
      <c r="R74" s="4">
        <f t="shared" si="17"/>
        <v>0</v>
      </c>
      <c r="S74" s="4">
        <f t="shared" si="17"/>
        <v>0</v>
      </c>
      <c r="T74" s="4">
        <f t="shared" si="17"/>
        <v>0</v>
      </c>
    </row>
    <row r="75" spans="1:20" x14ac:dyDescent="0.2">
      <c r="A75" s="1">
        <v>30</v>
      </c>
      <c r="B75" s="1" t="s">
        <v>6</v>
      </c>
      <c r="C75" s="1">
        <v>34</v>
      </c>
      <c r="D75" s="4">
        <v>100</v>
      </c>
      <c r="E75" s="4">
        <f>IF(ISERROR(ROUND(E53/$D$53*100,1)),0,ROUND(E53/$D$53*100,1))</f>
        <v>37.5</v>
      </c>
      <c r="F75" s="4">
        <f t="shared" ref="F75:T75" si="18">IF(ISERROR(ROUND(F53/$D$53*100,1)),0,ROUND(F53/$D$53*100,1))</f>
        <v>50</v>
      </c>
      <c r="G75" s="4">
        <f t="shared" si="18"/>
        <v>31.3</v>
      </c>
      <c r="H75" s="4">
        <f t="shared" si="18"/>
        <v>43.8</v>
      </c>
      <c r="I75" s="4">
        <f t="shared" si="18"/>
        <v>25</v>
      </c>
      <c r="J75" s="4">
        <f t="shared" si="18"/>
        <v>25</v>
      </c>
      <c r="K75" s="4">
        <f t="shared" si="18"/>
        <v>12.5</v>
      </c>
      <c r="L75" s="4">
        <f t="shared" si="18"/>
        <v>12.5</v>
      </c>
      <c r="M75" s="4">
        <f t="shared" si="18"/>
        <v>12.5</v>
      </c>
      <c r="N75" s="4">
        <f t="shared" si="18"/>
        <v>12.5</v>
      </c>
      <c r="O75" s="4">
        <f t="shared" si="18"/>
        <v>12.5</v>
      </c>
      <c r="P75" s="4">
        <f t="shared" si="18"/>
        <v>6.3</v>
      </c>
      <c r="Q75" s="4">
        <f t="shared" si="18"/>
        <v>0</v>
      </c>
      <c r="R75" s="4">
        <f t="shared" si="18"/>
        <v>0</v>
      </c>
      <c r="S75" s="4">
        <f t="shared" si="18"/>
        <v>0</v>
      </c>
      <c r="T75" s="4">
        <f t="shared" si="18"/>
        <v>0</v>
      </c>
    </row>
    <row r="76" spans="1:20" x14ac:dyDescent="0.2">
      <c r="A76" s="1">
        <v>35</v>
      </c>
      <c r="B76" s="1" t="s">
        <v>6</v>
      </c>
      <c r="C76" s="1">
        <v>39</v>
      </c>
      <c r="D76" s="4">
        <v>100</v>
      </c>
      <c r="E76" s="4">
        <f>IF(ISERROR(ROUND(E54/$D$54*100,1)),0,ROUND(E54/$D$54*100,1))</f>
        <v>61.5</v>
      </c>
      <c r="F76" s="4">
        <f t="shared" ref="F76:T76" si="19">IF(ISERROR(ROUND(F54/$D$54*100,1)),0,ROUND(F54/$D$54*100,1))</f>
        <v>23.1</v>
      </c>
      <c r="G76" s="4">
        <f t="shared" si="19"/>
        <v>30.8</v>
      </c>
      <c r="H76" s="4">
        <f t="shared" si="19"/>
        <v>19.2</v>
      </c>
      <c r="I76" s="4">
        <f t="shared" si="19"/>
        <v>26.9</v>
      </c>
      <c r="J76" s="4">
        <f t="shared" si="19"/>
        <v>15.4</v>
      </c>
      <c r="K76" s="4">
        <f t="shared" si="19"/>
        <v>15.4</v>
      </c>
      <c r="L76" s="4">
        <f t="shared" si="19"/>
        <v>7.7</v>
      </c>
      <c r="M76" s="4">
        <f t="shared" si="19"/>
        <v>7.7</v>
      </c>
      <c r="N76" s="4">
        <f t="shared" si="19"/>
        <v>7.7</v>
      </c>
      <c r="O76" s="4">
        <f t="shared" si="19"/>
        <v>7.7</v>
      </c>
      <c r="P76" s="4">
        <f t="shared" si="19"/>
        <v>7.7</v>
      </c>
      <c r="Q76" s="4">
        <f t="shared" si="19"/>
        <v>3.8</v>
      </c>
      <c r="R76" s="4">
        <f t="shared" si="19"/>
        <v>0</v>
      </c>
      <c r="S76" s="4">
        <f t="shared" si="19"/>
        <v>0</v>
      </c>
      <c r="T76" s="4">
        <f t="shared" si="19"/>
        <v>0</v>
      </c>
    </row>
    <row r="77" spans="1:20" x14ac:dyDescent="0.2">
      <c r="A77" s="1">
        <v>40</v>
      </c>
      <c r="B77" s="1" t="s">
        <v>6</v>
      </c>
      <c r="C77" s="1">
        <v>44</v>
      </c>
      <c r="D77" s="4">
        <v>100</v>
      </c>
      <c r="E77" s="4">
        <f>IF(ISERROR(ROUND(E55/$D$55*100,1)),0,ROUND(E55/$D$55*100,1))</f>
        <v>96.3</v>
      </c>
      <c r="F77" s="4">
        <f t="shared" ref="F77:T77" si="20">IF(ISERROR(ROUND(F55/$D$55*100,1)),0,ROUND(F55/$D$55*100,1))</f>
        <v>59.3</v>
      </c>
      <c r="G77" s="4">
        <f t="shared" si="20"/>
        <v>22.2</v>
      </c>
      <c r="H77" s="4">
        <f t="shared" si="20"/>
        <v>29.6</v>
      </c>
      <c r="I77" s="4">
        <f t="shared" si="20"/>
        <v>18.5</v>
      </c>
      <c r="J77" s="4">
        <f t="shared" si="20"/>
        <v>25.9</v>
      </c>
      <c r="K77" s="4">
        <f t="shared" si="20"/>
        <v>14.8</v>
      </c>
      <c r="L77" s="4">
        <f t="shared" si="20"/>
        <v>14.8</v>
      </c>
      <c r="M77" s="4">
        <f t="shared" si="20"/>
        <v>7.4</v>
      </c>
      <c r="N77" s="4">
        <f t="shared" si="20"/>
        <v>7.4</v>
      </c>
      <c r="O77" s="4">
        <f t="shared" si="20"/>
        <v>7.4</v>
      </c>
      <c r="P77" s="4">
        <f t="shared" si="20"/>
        <v>7.4</v>
      </c>
      <c r="Q77" s="4">
        <f t="shared" si="20"/>
        <v>7.4</v>
      </c>
      <c r="R77" s="4">
        <f t="shared" si="20"/>
        <v>3.7</v>
      </c>
      <c r="S77" s="4">
        <f t="shared" si="20"/>
        <v>0</v>
      </c>
      <c r="T77" s="4">
        <f t="shared" si="20"/>
        <v>0</v>
      </c>
    </row>
    <row r="78" spans="1:20" x14ac:dyDescent="0.2">
      <c r="A78" s="1">
        <v>45</v>
      </c>
      <c r="B78" s="1" t="s">
        <v>6</v>
      </c>
      <c r="C78" s="1">
        <v>49</v>
      </c>
      <c r="D78" s="4">
        <v>100</v>
      </c>
      <c r="E78" s="4">
        <f>IF(ISERROR(ROUND(E56/$D$56*100,1)),0,ROUND(E56/$D$56*100,1))</f>
        <v>75</v>
      </c>
      <c r="F78" s="4">
        <f t="shared" ref="F78:T78" si="21">IF(ISERROR(ROUND(F56/$D$56*100,1)),0,ROUND(F56/$D$56*100,1))</f>
        <v>72.2</v>
      </c>
      <c r="G78" s="4">
        <f t="shared" si="21"/>
        <v>44.4</v>
      </c>
      <c r="H78" s="4">
        <f t="shared" si="21"/>
        <v>16.7</v>
      </c>
      <c r="I78" s="4">
        <f t="shared" si="21"/>
        <v>22.2</v>
      </c>
      <c r="J78" s="4">
        <f t="shared" si="21"/>
        <v>13.9</v>
      </c>
      <c r="K78" s="4">
        <f t="shared" si="21"/>
        <v>19.399999999999999</v>
      </c>
      <c r="L78" s="4">
        <f t="shared" si="21"/>
        <v>11.1</v>
      </c>
      <c r="M78" s="4">
        <f t="shared" si="21"/>
        <v>11.1</v>
      </c>
      <c r="N78" s="4">
        <f t="shared" si="21"/>
        <v>5.6</v>
      </c>
      <c r="O78" s="4">
        <f t="shared" si="21"/>
        <v>5.6</v>
      </c>
      <c r="P78" s="4">
        <f t="shared" si="21"/>
        <v>5.6</v>
      </c>
      <c r="Q78" s="4">
        <f t="shared" si="21"/>
        <v>5.6</v>
      </c>
      <c r="R78" s="4">
        <f t="shared" si="21"/>
        <v>5.6</v>
      </c>
      <c r="S78" s="4">
        <f t="shared" si="21"/>
        <v>2.8</v>
      </c>
      <c r="T78" s="4">
        <f t="shared" si="21"/>
        <v>0</v>
      </c>
    </row>
    <row r="79" spans="1:20" x14ac:dyDescent="0.2">
      <c r="A79" s="1">
        <v>50</v>
      </c>
      <c r="B79" s="1" t="s">
        <v>6</v>
      </c>
      <c r="C79" s="1">
        <v>54</v>
      </c>
      <c r="D79" s="4">
        <v>100</v>
      </c>
      <c r="E79" s="4">
        <f>IF(ISERROR(ROUND(E57/$D$57*100,1)),0,ROUND(E57/$D$57*100,1))</f>
        <v>102.9</v>
      </c>
      <c r="F79" s="4">
        <f t="shared" ref="F79:T79" si="22">IF(ISERROR(ROUND(F57/$D$57*100,1)),0,ROUND(F57/$D$57*100,1))</f>
        <v>76.5</v>
      </c>
      <c r="G79" s="4">
        <f t="shared" si="22"/>
        <v>73.5</v>
      </c>
      <c r="H79" s="4">
        <f t="shared" si="22"/>
        <v>47.1</v>
      </c>
      <c r="I79" s="4">
        <f t="shared" si="22"/>
        <v>17.600000000000001</v>
      </c>
      <c r="J79" s="4">
        <f t="shared" si="22"/>
        <v>23.5</v>
      </c>
      <c r="K79" s="4">
        <f t="shared" si="22"/>
        <v>14.7</v>
      </c>
      <c r="L79" s="4">
        <f t="shared" si="22"/>
        <v>20.6</v>
      </c>
      <c r="M79" s="4">
        <f t="shared" si="22"/>
        <v>11.8</v>
      </c>
      <c r="N79" s="4">
        <f t="shared" si="22"/>
        <v>11.8</v>
      </c>
      <c r="O79" s="4">
        <f t="shared" si="22"/>
        <v>5.9</v>
      </c>
      <c r="P79" s="4">
        <f t="shared" si="22"/>
        <v>5.9</v>
      </c>
      <c r="Q79" s="4">
        <f t="shared" si="22"/>
        <v>5.9</v>
      </c>
      <c r="R79" s="4">
        <f t="shared" si="22"/>
        <v>5.9</v>
      </c>
      <c r="S79" s="4">
        <f t="shared" si="22"/>
        <v>5.9</v>
      </c>
      <c r="T79" s="4">
        <f t="shared" si="22"/>
        <v>2.9</v>
      </c>
    </row>
    <row r="80" spans="1:20" x14ac:dyDescent="0.2">
      <c r="A80" s="1">
        <v>55</v>
      </c>
      <c r="B80" s="1" t="s">
        <v>6</v>
      </c>
      <c r="C80" s="1">
        <v>59</v>
      </c>
      <c r="D80" s="4">
        <v>100</v>
      </c>
      <c r="E80" s="4">
        <f>IF(ISERROR(ROUND(E58/$D$58*100,1)),0,ROUND(E58/$D$58*100,1))</f>
        <v>50</v>
      </c>
      <c r="F80" s="4">
        <f t="shared" ref="F80:T80" si="23">IF(ISERROR(ROUND(F58/$D$58*100,1)),0,ROUND(F58/$D$58*100,1))</f>
        <v>51.5</v>
      </c>
      <c r="G80" s="4">
        <f t="shared" si="23"/>
        <v>37.9</v>
      </c>
      <c r="H80" s="4">
        <f t="shared" si="23"/>
        <v>37.9</v>
      </c>
      <c r="I80" s="4">
        <f t="shared" si="23"/>
        <v>24.2</v>
      </c>
      <c r="J80" s="4">
        <f t="shared" si="23"/>
        <v>9.1</v>
      </c>
      <c r="K80" s="4">
        <f t="shared" si="23"/>
        <v>12.1</v>
      </c>
      <c r="L80" s="4">
        <f t="shared" si="23"/>
        <v>7.6</v>
      </c>
      <c r="M80" s="4">
        <f t="shared" si="23"/>
        <v>10.6</v>
      </c>
      <c r="N80" s="4">
        <f t="shared" si="23"/>
        <v>6.1</v>
      </c>
      <c r="O80" s="4">
        <f t="shared" si="23"/>
        <v>6.1</v>
      </c>
      <c r="P80" s="4">
        <f t="shared" si="23"/>
        <v>3</v>
      </c>
      <c r="Q80" s="4">
        <f t="shared" si="23"/>
        <v>3</v>
      </c>
      <c r="R80" s="4">
        <f t="shared" si="23"/>
        <v>3</v>
      </c>
      <c r="S80" s="4">
        <f t="shared" si="23"/>
        <v>3</v>
      </c>
      <c r="T80" s="4">
        <f t="shared" si="23"/>
        <v>3</v>
      </c>
    </row>
    <row r="81" spans="1:20" x14ac:dyDescent="0.2">
      <c r="A81" s="1">
        <v>60</v>
      </c>
      <c r="B81" s="1" t="s">
        <v>6</v>
      </c>
      <c r="C81" s="1">
        <v>64</v>
      </c>
      <c r="D81" s="4">
        <v>100</v>
      </c>
      <c r="E81" s="4">
        <f>IF(ISERROR(ROUND(E59/$D$59*100,1)),0,ROUND(E59/$D$59*100,1))</f>
        <v>86.5</v>
      </c>
      <c r="F81" s="4">
        <f t="shared" ref="F81:T81" si="24">IF(ISERROR(ROUND(F59/$D$59*100,1)),0,ROUND(F59/$D$59*100,1))</f>
        <v>43.2</v>
      </c>
      <c r="G81" s="4">
        <f t="shared" si="24"/>
        <v>44.6</v>
      </c>
      <c r="H81" s="4">
        <f t="shared" si="24"/>
        <v>32.4</v>
      </c>
      <c r="I81" s="4">
        <f t="shared" si="24"/>
        <v>32.4</v>
      </c>
      <c r="J81" s="4">
        <f t="shared" si="24"/>
        <v>21.6</v>
      </c>
      <c r="K81" s="4">
        <f t="shared" si="24"/>
        <v>8.1</v>
      </c>
      <c r="L81" s="4">
        <f t="shared" si="24"/>
        <v>10.8</v>
      </c>
      <c r="M81" s="4">
        <f t="shared" si="24"/>
        <v>6.8</v>
      </c>
      <c r="N81" s="4">
        <f t="shared" si="24"/>
        <v>9.5</v>
      </c>
      <c r="O81" s="4">
        <f t="shared" si="24"/>
        <v>5.4</v>
      </c>
      <c r="P81" s="4">
        <f t="shared" si="24"/>
        <v>5.4</v>
      </c>
      <c r="Q81" s="4">
        <f t="shared" si="24"/>
        <v>2.7</v>
      </c>
      <c r="R81" s="4">
        <f t="shared" si="24"/>
        <v>2.7</v>
      </c>
      <c r="S81" s="4">
        <f t="shared" si="24"/>
        <v>2.7</v>
      </c>
      <c r="T81" s="4">
        <f t="shared" si="24"/>
        <v>2.7</v>
      </c>
    </row>
    <row r="82" spans="1:20" x14ac:dyDescent="0.2">
      <c r="A82" s="1">
        <v>65</v>
      </c>
      <c r="B82" s="1" t="s">
        <v>6</v>
      </c>
      <c r="C82" s="1">
        <v>69</v>
      </c>
      <c r="D82" s="4">
        <v>100</v>
      </c>
      <c r="E82" s="4">
        <f>IF(ISERROR(ROUND(E60/$D$60*100,1)),0,ROUND(E60/$D$60*100,1))</f>
        <v>109.4</v>
      </c>
      <c r="F82" s="4">
        <f t="shared" ref="F82:T82" si="25">IF(ISERROR(ROUND(F60/$D$60*100,1)),0,ROUND(F60/$D$60*100,1))</f>
        <v>95.3</v>
      </c>
      <c r="G82" s="4">
        <f t="shared" si="25"/>
        <v>48.4</v>
      </c>
      <c r="H82" s="4">
        <f t="shared" si="25"/>
        <v>50</v>
      </c>
      <c r="I82" s="4">
        <f t="shared" si="25"/>
        <v>35.9</v>
      </c>
      <c r="J82" s="4">
        <f t="shared" si="25"/>
        <v>35.9</v>
      </c>
      <c r="K82" s="4">
        <f t="shared" si="25"/>
        <v>23.4</v>
      </c>
      <c r="L82" s="4">
        <f t="shared" si="25"/>
        <v>9.4</v>
      </c>
      <c r="M82" s="4">
        <f t="shared" si="25"/>
        <v>12.5</v>
      </c>
      <c r="N82" s="4">
        <f t="shared" si="25"/>
        <v>7.8</v>
      </c>
      <c r="O82" s="4">
        <f t="shared" si="25"/>
        <v>10.9</v>
      </c>
      <c r="P82" s="4">
        <f t="shared" si="25"/>
        <v>6.3</v>
      </c>
      <c r="Q82" s="4">
        <f t="shared" si="25"/>
        <v>6.3</v>
      </c>
      <c r="R82" s="4">
        <f t="shared" si="25"/>
        <v>3.1</v>
      </c>
      <c r="S82" s="4">
        <f t="shared" si="25"/>
        <v>3.1</v>
      </c>
      <c r="T82" s="4">
        <f t="shared" si="25"/>
        <v>3.1</v>
      </c>
    </row>
    <row r="83" spans="1:20" x14ac:dyDescent="0.2">
      <c r="A83" s="1">
        <v>70</v>
      </c>
      <c r="B83" s="1" t="s">
        <v>6</v>
      </c>
      <c r="C83" s="1">
        <v>74</v>
      </c>
      <c r="D83" s="4">
        <v>100</v>
      </c>
      <c r="E83" s="4">
        <f>IF(ISERROR(ROUND(E61/$D$61*100,1)),0,ROUND(E61/$D$61*100,1))</f>
        <v>85.3</v>
      </c>
      <c r="F83" s="4">
        <f t="shared" ref="F83:T83" si="26">IF(ISERROR(ROUND(F61/$D$61*100,1)),0,ROUND(F61/$D$61*100,1))</f>
        <v>92.6</v>
      </c>
      <c r="G83" s="4">
        <f t="shared" si="26"/>
        <v>82.4</v>
      </c>
      <c r="H83" s="4">
        <f t="shared" si="26"/>
        <v>41.2</v>
      </c>
      <c r="I83" s="4">
        <f t="shared" si="26"/>
        <v>42.6</v>
      </c>
      <c r="J83" s="4">
        <f t="shared" si="26"/>
        <v>30.9</v>
      </c>
      <c r="K83" s="4">
        <f t="shared" si="26"/>
        <v>30.9</v>
      </c>
      <c r="L83" s="4">
        <f t="shared" si="26"/>
        <v>20.6</v>
      </c>
      <c r="M83" s="4">
        <f t="shared" si="26"/>
        <v>8.8000000000000007</v>
      </c>
      <c r="N83" s="4">
        <f t="shared" si="26"/>
        <v>11.8</v>
      </c>
      <c r="O83" s="4">
        <f t="shared" si="26"/>
        <v>7.4</v>
      </c>
      <c r="P83" s="4">
        <f t="shared" si="26"/>
        <v>10.3</v>
      </c>
      <c r="Q83" s="4">
        <f t="shared" si="26"/>
        <v>5.9</v>
      </c>
      <c r="R83" s="4">
        <f t="shared" si="26"/>
        <v>5.9</v>
      </c>
      <c r="S83" s="4">
        <f t="shared" si="26"/>
        <v>2.9</v>
      </c>
      <c r="T83" s="4">
        <f t="shared" si="26"/>
        <v>2.9</v>
      </c>
    </row>
    <row r="84" spans="1:20" x14ac:dyDescent="0.2">
      <c r="A84" s="1">
        <v>75</v>
      </c>
      <c r="B84" s="1" t="s">
        <v>6</v>
      </c>
      <c r="C84" s="1">
        <v>79</v>
      </c>
      <c r="D84" s="4">
        <v>100</v>
      </c>
      <c r="E84" s="4">
        <f>IF(ISERROR(ROUND(E62/$D$62*100,1)),0,ROUND(E62/$D$62*100,1))</f>
        <v>138.6</v>
      </c>
      <c r="F84" s="4">
        <f t="shared" ref="F84:T84" si="27">IF(ISERROR(ROUND(F62/$D$62*100,1)),0,ROUND(F62/$D$62*100,1))</f>
        <v>118.2</v>
      </c>
      <c r="G84" s="4">
        <f t="shared" si="27"/>
        <v>127.3</v>
      </c>
      <c r="H84" s="4">
        <f t="shared" si="27"/>
        <v>113.6</v>
      </c>
      <c r="I84" s="4">
        <f t="shared" si="27"/>
        <v>56.8</v>
      </c>
      <c r="J84" s="4">
        <f t="shared" si="27"/>
        <v>56.8</v>
      </c>
      <c r="K84" s="4">
        <f t="shared" si="27"/>
        <v>43.2</v>
      </c>
      <c r="L84" s="4">
        <f t="shared" si="27"/>
        <v>43.2</v>
      </c>
      <c r="M84" s="4">
        <f t="shared" si="27"/>
        <v>27.3</v>
      </c>
      <c r="N84" s="4">
        <f t="shared" si="27"/>
        <v>13.6</v>
      </c>
      <c r="O84" s="4">
        <f t="shared" si="27"/>
        <v>15.9</v>
      </c>
      <c r="P84" s="4">
        <f t="shared" si="27"/>
        <v>11.4</v>
      </c>
      <c r="Q84" s="4">
        <f t="shared" si="27"/>
        <v>13.6</v>
      </c>
      <c r="R84" s="4">
        <f t="shared" si="27"/>
        <v>9.1</v>
      </c>
      <c r="S84" s="4">
        <f t="shared" si="27"/>
        <v>9.1</v>
      </c>
      <c r="T84" s="4">
        <f t="shared" si="27"/>
        <v>4.5</v>
      </c>
    </row>
    <row r="85" spans="1:20" x14ac:dyDescent="0.2">
      <c r="A85" s="1">
        <v>80</v>
      </c>
      <c r="B85" s="1" t="s">
        <v>6</v>
      </c>
      <c r="C85" s="1">
        <v>84</v>
      </c>
      <c r="D85" s="4">
        <v>100</v>
      </c>
      <c r="E85" s="4">
        <f>IF(ISERROR(ROUND(E63/$D$63*100,1)),0,ROUND(E63/$D$63*100,1))</f>
        <v>140</v>
      </c>
      <c r="F85" s="4">
        <f t="shared" ref="F85:T85" si="28">IF(ISERROR(ROUND(F63/$D$63*100,1)),0,ROUND(F63/$D$63*100,1))</f>
        <v>200</v>
      </c>
      <c r="G85" s="4">
        <f t="shared" si="28"/>
        <v>168</v>
      </c>
      <c r="H85" s="4">
        <f t="shared" si="28"/>
        <v>180</v>
      </c>
      <c r="I85" s="4">
        <f t="shared" si="28"/>
        <v>160</v>
      </c>
      <c r="J85" s="4">
        <f t="shared" si="28"/>
        <v>84</v>
      </c>
      <c r="K85" s="4">
        <f t="shared" si="28"/>
        <v>84</v>
      </c>
      <c r="L85" s="4">
        <f t="shared" si="28"/>
        <v>64</v>
      </c>
      <c r="M85" s="4">
        <f t="shared" si="28"/>
        <v>60</v>
      </c>
      <c r="N85" s="4">
        <f t="shared" si="28"/>
        <v>40</v>
      </c>
      <c r="O85" s="4">
        <f t="shared" si="28"/>
        <v>20</v>
      </c>
      <c r="P85" s="4">
        <f t="shared" si="28"/>
        <v>20</v>
      </c>
      <c r="Q85" s="4">
        <f t="shared" si="28"/>
        <v>20</v>
      </c>
      <c r="R85" s="4">
        <f t="shared" si="28"/>
        <v>20</v>
      </c>
      <c r="S85" s="4">
        <f t="shared" si="28"/>
        <v>16</v>
      </c>
      <c r="T85" s="4">
        <f t="shared" si="28"/>
        <v>16</v>
      </c>
    </row>
    <row r="86" spans="1:20" x14ac:dyDescent="0.2">
      <c r="A86" s="1">
        <v>85</v>
      </c>
      <c r="B86" s="1" t="s">
        <v>6</v>
      </c>
      <c r="C86" s="1"/>
      <c r="D86" s="4">
        <v>100</v>
      </c>
      <c r="E86" s="4">
        <f>IF(ISERROR(ROUND(E64/$D$64*100,1)),0,ROUND(E64/$D$64*100,1))</f>
        <v>144.4</v>
      </c>
      <c r="F86" s="4">
        <f t="shared" ref="F86:T86" si="29">IF(ISERROR(ROUND(F64/$D$64*100,1)),0,ROUND(F64/$D$64*100,1))</f>
        <v>200</v>
      </c>
      <c r="G86" s="4">
        <f t="shared" si="29"/>
        <v>288.89999999999998</v>
      </c>
      <c r="H86" s="4">
        <f t="shared" si="29"/>
        <v>322.2</v>
      </c>
      <c r="I86" s="4">
        <f t="shared" si="29"/>
        <v>350</v>
      </c>
      <c r="J86" s="4">
        <f t="shared" si="29"/>
        <v>344.4</v>
      </c>
      <c r="K86" s="4">
        <f t="shared" si="29"/>
        <v>283.3</v>
      </c>
      <c r="L86" s="4">
        <f t="shared" si="29"/>
        <v>244.4</v>
      </c>
      <c r="M86" s="4">
        <f t="shared" si="29"/>
        <v>205.6</v>
      </c>
      <c r="N86" s="4">
        <f t="shared" si="29"/>
        <v>177.8</v>
      </c>
      <c r="O86" s="4">
        <f t="shared" si="29"/>
        <v>138.9</v>
      </c>
      <c r="P86" s="4">
        <f t="shared" si="29"/>
        <v>105.6</v>
      </c>
      <c r="Q86" s="4">
        <f t="shared" si="29"/>
        <v>83.3</v>
      </c>
      <c r="R86" s="4">
        <f t="shared" si="29"/>
        <v>66.7</v>
      </c>
      <c r="S86" s="4">
        <f t="shared" si="29"/>
        <v>61.1</v>
      </c>
      <c r="T86" s="4">
        <f t="shared" si="29"/>
        <v>50</v>
      </c>
    </row>
    <row r="87" spans="1:20" x14ac:dyDescent="0.2">
      <c r="A87" s="1" t="s">
        <v>3</v>
      </c>
      <c r="B87" s="1"/>
      <c r="C87" s="1"/>
      <c r="D87">
        <v>100</v>
      </c>
      <c r="E87" s="4">
        <f>IF(ISERROR(ROUND(E65/$D$65*100,1)),0,ROUND(E65/$D$65*100,1))</f>
        <v>91.1</v>
      </c>
      <c r="F87" s="4">
        <f t="shared" ref="F87:T87" si="30">IF(ISERROR(ROUND(F65/$D$65*100,1)),0,ROUND(F65/$D$65*100,1))</f>
        <v>80.400000000000006</v>
      </c>
      <c r="G87" s="4">
        <f t="shared" si="30"/>
        <v>69.7</v>
      </c>
      <c r="H87" s="4">
        <f t="shared" si="30"/>
        <v>59.5</v>
      </c>
      <c r="I87" s="4">
        <f t="shared" si="30"/>
        <v>49.4</v>
      </c>
      <c r="J87" s="4">
        <f t="shared" si="30"/>
        <v>40.1</v>
      </c>
      <c r="K87" s="4">
        <f t="shared" si="30"/>
        <v>32.4</v>
      </c>
      <c r="L87" s="4">
        <f t="shared" si="30"/>
        <v>25.9</v>
      </c>
      <c r="M87" s="4">
        <f t="shared" si="30"/>
        <v>20.7</v>
      </c>
      <c r="N87" s="4">
        <f t="shared" si="30"/>
        <v>16.600000000000001</v>
      </c>
      <c r="O87" s="4">
        <f t="shared" si="30"/>
        <v>13.3</v>
      </c>
      <c r="P87" s="4">
        <f t="shared" si="30"/>
        <v>10.5</v>
      </c>
      <c r="Q87" s="4">
        <f t="shared" si="30"/>
        <v>8.4</v>
      </c>
      <c r="R87" s="4">
        <f t="shared" si="30"/>
        <v>6.5</v>
      </c>
      <c r="S87" s="4">
        <f t="shared" si="30"/>
        <v>5.3</v>
      </c>
      <c r="T87" s="4">
        <f t="shared" si="30"/>
        <v>4.2</v>
      </c>
    </row>
    <row r="89" spans="1:20" x14ac:dyDescent="0.2">
      <c r="A89" t="s">
        <v>8</v>
      </c>
    </row>
    <row r="90" spans="1:20" s="1" customFormat="1" x14ac:dyDescent="0.2">
      <c r="A90" s="1" t="s">
        <v>9</v>
      </c>
      <c r="D90" s="1">
        <f>+D68</f>
        <v>1995</v>
      </c>
      <c r="E90" s="1">
        <f t="shared" ref="E90:T90" si="31">+E68</f>
        <v>2000</v>
      </c>
      <c r="F90" s="1">
        <f t="shared" si="31"/>
        <v>2005</v>
      </c>
      <c r="G90" s="1">
        <f t="shared" si="31"/>
        <v>2010</v>
      </c>
      <c r="H90" s="1">
        <f t="shared" si="31"/>
        <v>2015</v>
      </c>
      <c r="I90" s="1">
        <f t="shared" si="31"/>
        <v>2020</v>
      </c>
      <c r="J90" s="1">
        <f t="shared" si="31"/>
        <v>2025</v>
      </c>
      <c r="K90" s="1">
        <f t="shared" si="31"/>
        <v>2030</v>
      </c>
      <c r="L90" s="1">
        <f t="shared" si="31"/>
        <v>2035</v>
      </c>
      <c r="M90" s="1">
        <f t="shared" si="31"/>
        <v>2040</v>
      </c>
      <c r="N90" s="1">
        <f t="shared" si="31"/>
        <v>2045</v>
      </c>
      <c r="O90" s="1">
        <f t="shared" si="31"/>
        <v>2050</v>
      </c>
      <c r="P90" s="1">
        <f t="shared" si="31"/>
        <v>2055</v>
      </c>
      <c r="Q90" s="1">
        <f t="shared" si="31"/>
        <v>2060</v>
      </c>
      <c r="R90" s="1">
        <f t="shared" si="31"/>
        <v>2065</v>
      </c>
      <c r="S90" s="1">
        <f t="shared" si="31"/>
        <v>2070</v>
      </c>
      <c r="T90" s="1">
        <f t="shared" si="31"/>
        <v>2075</v>
      </c>
    </row>
    <row r="91" spans="1:20" s="9" customFormat="1" x14ac:dyDescent="0.2">
      <c r="A91" s="5" t="s">
        <v>0</v>
      </c>
      <c r="B91" s="5"/>
      <c r="C91" s="5"/>
      <c r="D91" s="8">
        <f>+D21</f>
        <v>298</v>
      </c>
      <c r="E91" s="8">
        <f t="shared" ref="E91:T91" si="32">+E21</f>
        <v>277</v>
      </c>
      <c r="F91" s="8">
        <f t="shared" si="32"/>
        <v>250</v>
      </c>
      <c r="G91" s="8">
        <f t="shared" si="32"/>
        <v>221</v>
      </c>
      <c r="H91" s="8">
        <f t="shared" si="32"/>
        <v>192</v>
      </c>
      <c r="I91" s="8">
        <f t="shared" si="32"/>
        <v>163</v>
      </c>
      <c r="J91" s="8">
        <f t="shared" si="32"/>
        <v>134</v>
      </c>
      <c r="K91" s="8">
        <f t="shared" si="32"/>
        <v>110</v>
      </c>
      <c r="L91" s="8">
        <f t="shared" si="32"/>
        <v>90</v>
      </c>
      <c r="M91" s="8">
        <f t="shared" si="32"/>
        <v>72</v>
      </c>
      <c r="N91" s="8">
        <f t="shared" si="32"/>
        <v>58</v>
      </c>
      <c r="O91" s="8">
        <f t="shared" si="32"/>
        <v>48</v>
      </c>
      <c r="P91" s="8">
        <f t="shared" si="32"/>
        <v>39</v>
      </c>
      <c r="Q91" s="8">
        <f t="shared" si="32"/>
        <v>31</v>
      </c>
      <c r="R91" s="8">
        <f t="shared" si="32"/>
        <v>24</v>
      </c>
      <c r="S91" s="8">
        <f t="shared" si="32"/>
        <v>19</v>
      </c>
      <c r="T91" s="8">
        <f t="shared" si="32"/>
        <v>15</v>
      </c>
    </row>
    <row r="92" spans="1:20" s="9" customFormat="1" x14ac:dyDescent="0.2">
      <c r="A92" s="5" t="s">
        <v>4</v>
      </c>
      <c r="B92" s="5"/>
      <c r="C92" s="5"/>
      <c r="D92" s="8">
        <f>+D43</f>
        <v>273</v>
      </c>
      <c r="E92" s="8">
        <f>+E43</f>
        <v>243</v>
      </c>
      <c r="F92" s="8">
        <f t="shared" ref="F92:T92" si="33">+F43</f>
        <v>209</v>
      </c>
      <c r="G92" s="8">
        <f t="shared" si="33"/>
        <v>177</v>
      </c>
      <c r="H92" s="8">
        <f t="shared" si="33"/>
        <v>148</v>
      </c>
      <c r="I92" s="8">
        <f t="shared" si="33"/>
        <v>119</v>
      </c>
      <c r="J92" s="8">
        <f t="shared" si="33"/>
        <v>95</v>
      </c>
      <c r="K92" s="8">
        <f t="shared" si="33"/>
        <v>75</v>
      </c>
      <c r="L92" s="8">
        <f t="shared" si="33"/>
        <v>58</v>
      </c>
      <c r="M92" s="8">
        <f t="shared" si="33"/>
        <v>46</v>
      </c>
      <c r="N92" s="8">
        <f t="shared" si="33"/>
        <v>37</v>
      </c>
      <c r="O92" s="8">
        <f t="shared" si="33"/>
        <v>28</v>
      </c>
      <c r="P92" s="8">
        <f t="shared" si="33"/>
        <v>21</v>
      </c>
      <c r="Q92" s="8">
        <f t="shared" si="33"/>
        <v>17</v>
      </c>
      <c r="R92" s="8">
        <f t="shared" si="33"/>
        <v>13</v>
      </c>
      <c r="S92" s="8">
        <f t="shared" si="33"/>
        <v>11</v>
      </c>
      <c r="T92" s="8">
        <f t="shared" si="33"/>
        <v>9</v>
      </c>
    </row>
    <row r="93" spans="1:20" s="1" customFormat="1" x14ac:dyDescent="0.2">
      <c r="A93" s="1" t="s">
        <v>5</v>
      </c>
      <c r="D93" s="10">
        <f>+D91+D92</f>
        <v>571</v>
      </c>
      <c r="E93" s="10">
        <f t="shared" ref="E93:T93" si="34">+E91+E92</f>
        <v>520</v>
      </c>
      <c r="F93" s="10">
        <f t="shared" si="34"/>
        <v>459</v>
      </c>
      <c r="G93" s="10">
        <f t="shared" si="34"/>
        <v>398</v>
      </c>
      <c r="H93" s="10">
        <f t="shared" si="34"/>
        <v>340</v>
      </c>
      <c r="I93" s="10">
        <f t="shared" si="34"/>
        <v>282</v>
      </c>
      <c r="J93" s="10">
        <f t="shared" si="34"/>
        <v>229</v>
      </c>
      <c r="K93" s="10">
        <f t="shared" si="34"/>
        <v>185</v>
      </c>
      <c r="L93" s="10">
        <f t="shared" si="34"/>
        <v>148</v>
      </c>
      <c r="M93" s="10">
        <f t="shared" si="34"/>
        <v>118</v>
      </c>
      <c r="N93" s="10">
        <f t="shared" si="34"/>
        <v>95</v>
      </c>
      <c r="O93" s="10">
        <f t="shared" si="34"/>
        <v>76</v>
      </c>
      <c r="P93" s="10">
        <f t="shared" si="34"/>
        <v>60</v>
      </c>
      <c r="Q93" s="10">
        <f t="shared" si="34"/>
        <v>48</v>
      </c>
      <c r="R93" s="10">
        <f t="shared" si="34"/>
        <v>37</v>
      </c>
      <c r="S93" s="10">
        <f t="shared" si="34"/>
        <v>30</v>
      </c>
      <c r="T93" s="10">
        <f t="shared" si="34"/>
        <v>24</v>
      </c>
    </row>
    <row r="95" spans="1:20" x14ac:dyDescent="0.2">
      <c r="A95" t="s">
        <v>10</v>
      </c>
    </row>
    <row r="96" spans="1:20" s="11" customFormat="1" x14ac:dyDescent="0.2">
      <c r="A96" s="11" t="s">
        <v>9</v>
      </c>
      <c r="D96" s="11">
        <f>+D90</f>
        <v>1995</v>
      </c>
      <c r="E96" s="11">
        <f t="shared" ref="E96:T96" si="35">+E90</f>
        <v>2000</v>
      </c>
      <c r="F96" s="11">
        <f t="shared" si="35"/>
        <v>2005</v>
      </c>
      <c r="G96" s="11">
        <f t="shared" si="35"/>
        <v>2010</v>
      </c>
      <c r="H96" s="11">
        <f t="shared" si="35"/>
        <v>2015</v>
      </c>
      <c r="I96" s="11">
        <f t="shared" si="35"/>
        <v>2020</v>
      </c>
      <c r="J96" s="11">
        <f t="shared" si="35"/>
        <v>2025</v>
      </c>
      <c r="K96" s="11">
        <f t="shared" si="35"/>
        <v>2030</v>
      </c>
      <c r="L96" s="11">
        <f t="shared" si="35"/>
        <v>2035</v>
      </c>
      <c r="M96" s="11">
        <f t="shared" si="35"/>
        <v>2040</v>
      </c>
      <c r="N96" s="11">
        <f t="shared" si="35"/>
        <v>2045</v>
      </c>
      <c r="O96" s="11">
        <f t="shared" si="35"/>
        <v>2050</v>
      </c>
      <c r="P96" s="11">
        <f t="shared" si="35"/>
        <v>2055</v>
      </c>
      <c r="Q96" s="11">
        <f t="shared" si="35"/>
        <v>2060</v>
      </c>
      <c r="R96" s="11">
        <f t="shared" si="35"/>
        <v>2065</v>
      </c>
      <c r="S96" s="11">
        <f t="shared" si="35"/>
        <v>2070</v>
      </c>
      <c r="T96" s="11">
        <f t="shared" si="35"/>
        <v>2075</v>
      </c>
    </row>
    <row r="97" spans="1:20" x14ac:dyDescent="0.2">
      <c r="A97" s="11">
        <v>0</v>
      </c>
      <c r="B97" s="11" t="s">
        <v>6</v>
      </c>
      <c r="C97" s="11">
        <v>19</v>
      </c>
      <c r="D97" s="8">
        <f>SUM(D47:D50)</f>
        <v>61</v>
      </c>
      <c r="E97" s="8">
        <f t="shared" ref="E97:T97" si="36">SUM(E47:E50)</f>
        <v>51</v>
      </c>
      <c r="F97" s="8">
        <f t="shared" si="36"/>
        <v>38</v>
      </c>
      <c r="G97" s="8">
        <f t="shared" si="36"/>
        <v>33</v>
      </c>
      <c r="H97" s="8">
        <f t="shared" si="36"/>
        <v>29</v>
      </c>
      <c r="I97" s="8">
        <f t="shared" si="36"/>
        <v>26</v>
      </c>
      <c r="J97" s="8">
        <f t="shared" si="36"/>
        <v>23</v>
      </c>
      <c r="K97" s="8">
        <f t="shared" si="36"/>
        <v>18</v>
      </c>
      <c r="L97" s="8">
        <f t="shared" si="36"/>
        <v>13</v>
      </c>
      <c r="M97" s="8">
        <f t="shared" si="36"/>
        <v>10</v>
      </c>
      <c r="N97" s="8">
        <f t="shared" si="36"/>
        <v>8</v>
      </c>
      <c r="O97" s="8">
        <f t="shared" si="36"/>
        <v>8</v>
      </c>
      <c r="P97" s="8">
        <f t="shared" si="36"/>
        <v>5</v>
      </c>
      <c r="Q97" s="8">
        <f t="shared" si="36"/>
        <v>3</v>
      </c>
      <c r="R97" s="8">
        <f t="shared" si="36"/>
        <v>1</v>
      </c>
      <c r="S97" s="8">
        <f t="shared" si="36"/>
        <v>0</v>
      </c>
      <c r="T97" s="8">
        <f t="shared" si="36"/>
        <v>0</v>
      </c>
    </row>
    <row r="98" spans="1:20" x14ac:dyDescent="0.2">
      <c r="A98" s="11">
        <v>20</v>
      </c>
      <c r="B98" s="11" t="s">
        <v>6</v>
      </c>
      <c r="C98" s="11">
        <v>64</v>
      </c>
      <c r="D98" s="8">
        <f>SUM(D51:D59)</f>
        <v>291</v>
      </c>
      <c r="E98" s="8">
        <f t="shared" ref="E98:T98" si="37">SUM(E51:E59)</f>
        <v>219</v>
      </c>
      <c r="F98" s="8">
        <f t="shared" si="37"/>
        <v>159</v>
      </c>
      <c r="G98" s="8">
        <f t="shared" si="37"/>
        <v>128</v>
      </c>
      <c r="H98" s="8">
        <f t="shared" si="37"/>
        <v>98</v>
      </c>
      <c r="I98" s="8">
        <f t="shared" si="37"/>
        <v>76</v>
      </c>
      <c r="J98" s="8">
        <f t="shared" si="37"/>
        <v>54</v>
      </c>
      <c r="K98" s="8">
        <f t="shared" si="37"/>
        <v>40</v>
      </c>
      <c r="L98" s="8">
        <f t="shared" si="37"/>
        <v>36</v>
      </c>
      <c r="M98" s="8">
        <f t="shared" si="37"/>
        <v>30</v>
      </c>
      <c r="N98" s="8">
        <f t="shared" si="37"/>
        <v>26</v>
      </c>
      <c r="O98" s="8">
        <f t="shared" si="37"/>
        <v>19</v>
      </c>
      <c r="P98" s="8">
        <f t="shared" si="37"/>
        <v>15</v>
      </c>
      <c r="Q98" s="8">
        <f t="shared" si="37"/>
        <v>11</v>
      </c>
      <c r="R98" s="8">
        <f t="shared" si="37"/>
        <v>9</v>
      </c>
      <c r="S98" s="8">
        <f t="shared" si="37"/>
        <v>7</v>
      </c>
      <c r="T98" s="8">
        <f t="shared" si="37"/>
        <v>5</v>
      </c>
    </row>
    <row r="99" spans="1:20" x14ac:dyDescent="0.2">
      <c r="A99" s="11">
        <v>65</v>
      </c>
      <c r="B99" s="11" t="s">
        <v>6</v>
      </c>
      <c r="C99" s="11"/>
      <c r="D99" s="8">
        <f>SUM(D60:D64)</f>
        <v>219</v>
      </c>
      <c r="E99" s="8">
        <f t="shared" ref="E99:T99" si="38">SUM(E60:E64)</f>
        <v>250</v>
      </c>
      <c r="F99" s="8">
        <f t="shared" si="38"/>
        <v>262</v>
      </c>
      <c r="G99" s="8">
        <f t="shared" si="38"/>
        <v>237</v>
      </c>
      <c r="H99" s="8">
        <f t="shared" si="38"/>
        <v>213</v>
      </c>
      <c r="I99" s="8">
        <f t="shared" si="38"/>
        <v>180</v>
      </c>
      <c r="J99" s="8">
        <f t="shared" si="38"/>
        <v>152</v>
      </c>
      <c r="K99" s="8">
        <f t="shared" si="38"/>
        <v>127</v>
      </c>
      <c r="L99" s="8">
        <f t="shared" si="38"/>
        <v>99</v>
      </c>
      <c r="M99" s="8">
        <f t="shared" si="38"/>
        <v>78</v>
      </c>
      <c r="N99" s="8">
        <f t="shared" si="38"/>
        <v>61</v>
      </c>
      <c r="O99" s="8">
        <f t="shared" si="38"/>
        <v>49</v>
      </c>
      <c r="P99" s="8">
        <f t="shared" si="38"/>
        <v>40</v>
      </c>
      <c r="Q99" s="8">
        <f t="shared" si="38"/>
        <v>34</v>
      </c>
      <c r="R99" s="8">
        <f t="shared" si="38"/>
        <v>27</v>
      </c>
      <c r="S99" s="8">
        <f t="shared" si="38"/>
        <v>23</v>
      </c>
      <c r="T99" s="8">
        <f t="shared" si="38"/>
        <v>19</v>
      </c>
    </row>
    <row r="100" spans="1:20" s="11" customFormat="1" x14ac:dyDescent="0.2">
      <c r="A100" s="11" t="s">
        <v>5</v>
      </c>
      <c r="D100" s="12">
        <f t="shared" ref="D100:T100" si="39">SUM(D97:D99)</f>
        <v>571</v>
      </c>
      <c r="E100" s="12">
        <f t="shared" si="39"/>
        <v>520</v>
      </c>
      <c r="F100" s="12">
        <f t="shared" si="39"/>
        <v>459</v>
      </c>
      <c r="G100" s="12">
        <f t="shared" si="39"/>
        <v>398</v>
      </c>
      <c r="H100" s="12">
        <f t="shared" si="39"/>
        <v>340</v>
      </c>
      <c r="I100" s="12">
        <f t="shared" si="39"/>
        <v>282</v>
      </c>
      <c r="J100" s="12">
        <f t="shared" si="39"/>
        <v>229</v>
      </c>
      <c r="K100" s="12">
        <f t="shared" si="39"/>
        <v>185</v>
      </c>
      <c r="L100" s="12">
        <f t="shared" si="39"/>
        <v>148</v>
      </c>
      <c r="M100" s="12">
        <f t="shared" si="39"/>
        <v>118</v>
      </c>
      <c r="N100" s="12">
        <f t="shared" si="39"/>
        <v>95</v>
      </c>
      <c r="O100" s="12">
        <f t="shared" si="39"/>
        <v>76</v>
      </c>
      <c r="P100" s="12">
        <f t="shared" si="39"/>
        <v>60</v>
      </c>
      <c r="Q100" s="12">
        <f t="shared" si="39"/>
        <v>48</v>
      </c>
      <c r="R100" s="12">
        <f t="shared" si="39"/>
        <v>37</v>
      </c>
      <c r="S100" s="12">
        <f t="shared" si="39"/>
        <v>30</v>
      </c>
      <c r="T100" s="12">
        <f t="shared" si="39"/>
        <v>24</v>
      </c>
    </row>
    <row r="101" spans="1:20" s="3" customFormat="1" x14ac:dyDescent="0.2">
      <c r="A101" s="3" t="s">
        <v>11</v>
      </c>
      <c r="B101" s="3" t="s">
        <v>33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6" customFormat="1" x14ac:dyDescent="0.2">
      <c r="A102" s="14">
        <v>0</v>
      </c>
      <c r="B102" s="14" t="s">
        <v>6</v>
      </c>
      <c r="C102" s="14">
        <v>19</v>
      </c>
      <c r="D102" s="15">
        <f>IF(ISERROR(D97/D100),0,+D97/D100)</f>
        <v>0.10683012259194395</v>
      </c>
      <c r="E102" s="15">
        <f>IF(ISERROR(E97/E100),0,+E97/E100)</f>
        <v>9.8076923076923075E-2</v>
      </c>
      <c r="F102" s="15">
        <f t="shared" ref="F102:T102" si="40">IF(ISERROR(F97/F100),0,+F97/F100)</f>
        <v>8.2788671023965144E-2</v>
      </c>
      <c r="G102" s="15">
        <f t="shared" si="40"/>
        <v>8.2914572864321606E-2</v>
      </c>
      <c r="H102" s="15">
        <f t="shared" si="40"/>
        <v>8.5294117647058826E-2</v>
      </c>
      <c r="I102" s="15">
        <f t="shared" si="40"/>
        <v>9.2198581560283682E-2</v>
      </c>
      <c r="J102" s="15">
        <f t="shared" si="40"/>
        <v>0.10043668122270742</v>
      </c>
      <c r="K102" s="15">
        <f t="shared" si="40"/>
        <v>9.7297297297297303E-2</v>
      </c>
      <c r="L102" s="15">
        <f t="shared" si="40"/>
        <v>8.7837837837837843E-2</v>
      </c>
      <c r="M102" s="15">
        <f t="shared" si="40"/>
        <v>8.4745762711864403E-2</v>
      </c>
      <c r="N102" s="15">
        <f t="shared" si="40"/>
        <v>8.4210526315789472E-2</v>
      </c>
      <c r="O102" s="15">
        <f t="shared" si="40"/>
        <v>0.10526315789473684</v>
      </c>
      <c r="P102" s="15">
        <f t="shared" si="40"/>
        <v>8.3333333333333329E-2</v>
      </c>
      <c r="Q102" s="15">
        <f t="shared" si="40"/>
        <v>6.25E-2</v>
      </c>
      <c r="R102" s="15">
        <f t="shared" si="40"/>
        <v>2.7027027027027029E-2</v>
      </c>
      <c r="S102" s="15">
        <f t="shared" si="40"/>
        <v>0</v>
      </c>
      <c r="T102" s="15">
        <f t="shared" si="40"/>
        <v>0</v>
      </c>
    </row>
    <row r="103" spans="1:20" s="16" customFormat="1" x14ac:dyDescent="0.2">
      <c r="A103" s="14">
        <v>20</v>
      </c>
      <c r="B103" s="14" t="s">
        <v>6</v>
      </c>
      <c r="C103" s="14">
        <v>64</v>
      </c>
      <c r="D103" s="15">
        <f>IF(ISERROR(D98/D100),0,+D98/D100)</f>
        <v>0.50963222416812615</v>
      </c>
      <c r="E103" s="15">
        <f>IF(ISERROR(E98/E100),0,+E98/E100)</f>
        <v>0.42115384615384616</v>
      </c>
      <c r="F103" s="15">
        <f t="shared" ref="F103:T103" si="41">IF(ISERROR(F98/F100),0,+F98/F100)</f>
        <v>0.34640522875816993</v>
      </c>
      <c r="G103" s="15">
        <f t="shared" si="41"/>
        <v>0.32160804020100503</v>
      </c>
      <c r="H103" s="15">
        <f t="shared" si="41"/>
        <v>0.28823529411764703</v>
      </c>
      <c r="I103" s="15">
        <f t="shared" si="41"/>
        <v>0.26950354609929078</v>
      </c>
      <c r="J103" s="15">
        <f t="shared" si="41"/>
        <v>0.23580786026200873</v>
      </c>
      <c r="K103" s="15">
        <f t="shared" si="41"/>
        <v>0.21621621621621623</v>
      </c>
      <c r="L103" s="15">
        <f t="shared" si="41"/>
        <v>0.24324324324324326</v>
      </c>
      <c r="M103" s="15">
        <f t="shared" si="41"/>
        <v>0.25423728813559321</v>
      </c>
      <c r="N103" s="15">
        <f t="shared" si="41"/>
        <v>0.27368421052631581</v>
      </c>
      <c r="O103" s="15">
        <f t="shared" si="41"/>
        <v>0.25</v>
      </c>
      <c r="P103" s="15">
        <f t="shared" si="41"/>
        <v>0.25</v>
      </c>
      <c r="Q103" s="15">
        <f t="shared" si="41"/>
        <v>0.22916666666666666</v>
      </c>
      <c r="R103" s="15">
        <f t="shared" si="41"/>
        <v>0.24324324324324326</v>
      </c>
      <c r="S103" s="15">
        <f t="shared" si="41"/>
        <v>0.23333333333333334</v>
      </c>
      <c r="T103" s="15">
        <f t="shared" si="41"/>
        <v>0.20833333333333334</v>
      </c>
    </row>
    <row r="104" spans="1:20" s="16" customFormat="1" x14ac:dyDescent="0.2">
      <c r="A104" s="14">
        <v>65</v>
      </c>
      <c r="B104" s="14" t="s">
        <v>6</v>
      </c>
      <c r="C104" s="14"/>
      <c r="D104" s="15">
        <f>IF(ISERROR(D99/D100),0,+D99/D100)</f>
        <v>0.38353765323992994</v>
      </c>
      <c r="E104" s="15">
        <f>IF(ISERROR(E99/E100),0,+E99/E100)</f>
        <v>0.48076923076923078</v>
      </c>
      <c r="F104" s="15">
        <f t="shared" ref="F104:T104" si="42">IF(ISERROR(F99/F100),0,+F99/F100)</f>
        <v>0.57080610021786493</v>
      </c>
      <c r="G104" s="15">
        <f t="shared" si="42"/>
        <v>0.59547738693467334</v>
      </c>
      <c r="H104" s="15">
        <f t="shared" si="42"/>
        <v>0.62647058823529411</v>
      </c>
      <c r="I104" s="15">
        <f t="shared" si="42"/>
        <v>0.63829787234042556</v>
      </c>
      <c r="J104" s="15">
        <f t="shared" si="42"/>
        <v>0.66375545851528384</v>
      </c>
      <c r="K104" s="15">
        <f t="shared" si="42"/>
        <v>0.68648648648648647</v>
      </c>
      <c r="L104" s="15">
        <f t="shared" si="42"/>
        <v>0.66891891891891897</v>
      </c>
      <c r="M104" s="15">
        <f t="shared" si="42"/>
        <v>0.66101694915254239</v>
      </c>
      <c r="N104" s="15">
        <f t="shared" si="42"/>
        <v>0.64210526315789473</v>
      </c>
      <c r="O104" s="15">
        <f t="shared" si="42"/>
        <v>0.64473684210526316</v>
      </c>
      <c r="P104" s="15">
        <f t="shared" si="42"/>
        <v>0.66666666666666663</v>
      </c>
      <c r="Q104" s="15">
        <f t="shared" si="42"/>
        <v>0.70833333333333337</v>
      </c>
      <c r="R104" s="15">
        <f t="shared" si="42"/>
        <v>0.72972972972972971</v>
      </c>
      <c r="S104" s="15">
        <f t="shared" si="42"/>
        <v>0.76666666666666672</v>
      </c>
      <c r="T104" s="15">
        <f t="shared" si="42"/>
        <v>0.79166666666666663</v>
      </c>
    </row>
    <row r="105" spans="1:20" s="17" customFormat="1" x14ac:dyDescent="0.2">
      <c r="A105" s="17" t="s">
        <v>5</v>
      </c>
      <c r="D105" s="17">
        <f>SUM(D102:D104)</f>
        <v>1</v>
      </c>
      <c r="E105" s="17">
        <f t="shared" ref="E105:T105" si="43">SUM(E102:E104)</f>
        <v>1</v>
      </c>
      <c r="F105" s="17">
        <f t="shared" si="43"/>
        <v>1</v>
      </c>
      <c r="G105" s="17">
        <f t="shared" si="43"/>
        <v>1</v>
      </c>
      <c r="H105" s="17">
        <f t="shared" si="43"/>
        <v>1</v>
      </c>
      <c r="I105" s="17">
        <f t="shared" si="43"/>
        <v>1</v>
      </c>
      <c r="J105" s="17">
        <f t="shared" si="43"/>
        <v>1</v>
      </c>
      <c r="K105" s="17">
        <f t="shared" si="43"/>
        <v>1</v>
      </c>
      <c r="L105" s="17">
        <f t="shared" si="43"/>
        <v>1</v>
      </c>
      <c r="M105" s="17">
        <f t="shared" si="43"/>
        <v>1</v>
      </c>
      <c r="N105" s="17">
        <f t="shared" si="43"/>
        <v>1</v>
      </c>
      <c r="O105" s="17">
        <f t="shared" si="43"/>
        <v>1</v>
      </c>
      <c r="P105" s="17">
        <f t="shared" si="43"/>
        <v>1</v>
      </c>
      <c r="Q105" s="17">
        <f t="shared" si="43"/>
        <v>1</v>
      </c>
      <c r="R105" s="17">
        <f t="shared" si="43"/>
        <v>1</v>
      </c>
      <c r="S105" s="17">
        <f t="shared" si="43"/>
        <v>1</v>
      </c>
      <c r="T105" s="17">
        <f t="shared" si="43"/>
        <v>1</v>
      </c>
    </row>
    <row r="106" spans="1:20" s="18" customFormat="1" x14ac:dyDescent="0.2">
      <c r="A106" s="18" t="s">
        <v>12</v>
      </c>
    </row>
    <row r="107" spans="1:20" s="21" customFormat="1" x14ac:dyDescent="0.2">
      <c r="A107" s="19">
        <v>0</v>
      </c>
      <c r="B107" s="19" t="s">
        <v>34</v>
      </c>
      <c r="C107" s="19">
        <v>19</v>
      </c>
      <c r="D107" s="20">
        <v>100</v>
      </c>
      <c r="E107" s="20">
        <f>ROUND(E97/$D$97*100,1)</f>
        <v>83.6</v>
      </c>
      <c r="F107" s="20">
        <f t="shared" ref="F107:T107" si="44">ROUND(F97/$D$97*100,1)</f>
        <v>62.3</v>
      </c>
      <c r="G107" s="20">
        <f t="shared" si="44"/>
        <v>54.1</v>
      </c>
      <c r="H107" s="20">
        <f t="shared" si="44"/>
        <v>47.5</v>
      </c>
      <c r="I107" s="20">
        <f t="shared" si="44"/>
        <v>42.6</v>
      </c>
      <c r="J107" s="20">
        <f t="shared" si="44"/>
        <v>37.700000000000003</v>
      </c>
      <c r="K107" s="20">
        <f t="shared" si="44"/>
        <v>29.5</v>
      </c>
      <c r="L107" s="20">
        <f t="shared" si="44"/>
        <v>21.3</v>
      </c>
      <c r="M107" s="20">
        <f t="shared" si="44"/>
        <v>16.399999999999999</v>
      </c>
      <c r="N107" s="20">
        <f t="shared" si="44"/>
        <v>13.1</v>
      </c>
      <c r="O107" s="20">
        <f t="shared" si="44"/>
        <v>13.1</v>
      </c>
      <c r="P107" s="20">
        <f t="shared" si="44"/>
        <v>8.1999999999999993</v>
      </c>
      <c r="Q107" s="20">
        <f t="shared" si="44"/>
        <v>4.9000000000000004</v>
      </c>
      <c r="R107" s="20">
        <f t="shared" si="44"/>
        <v>1.6</v>
      </c>
      <c r="S107" s="20">
        <f t="shared" si="44"/>
        <v>0</v>
      </c>
      <c r="T107" s="20">
        <f t="shared" si="44"/>
        <v>0</v>
      </c>
    </row>
    <row r="108" spans="1:20" s="21" customFormat="1" x14ac:dyDescent="0.2">
      <c r="A108" s="19">
        <v>20</v>
      </c>
      <c r="B108" s="19" t="s">
        <v>6</v>
      </c>
      <c r="C108" s="19">
        <v>64</v>
      </c>
      <c r="D108" s="20">
        <v>100</v>
      </c>
      <c r="E108" s="20">
        <f>ROUND(E98/$D$98*100,1)</f>
        <v>75.3</v>
      </c>
      <c r="F108" s="20">
        <f t="shared" ref="F108:T108" si="45">ROUND(F98/$D$98*100,1)</f>
        <v>54.6</v>
      </c>
      <c r="G108" s="20">
        <f t="shared" si="45"/>
        <v>44</v>
      </c>
      <c r="H108" s="20">
        <f t="shared" si="45"/>
        <v>33.700000000000003</v>
      </c>
      <c r="I108" s="20">
        <f t="shared" si="45"/>
        <v>26.1</v>
      </c>
      <c r="J108" s="20">
        <f t="shared" si="45"/>
        <v>18.600000000000001</v>
      </c>
      <c r="K108" s="20">
        <f t="shared" si="45"/>
        <v>13.7</v>
      </c>
      <c r="L108" s="20">
        <f t="shared" si="45"/>
        <v>12.4</v>
      </c>
      <c r="M108" s="20">
        <f t="shared" si="45"/>
        <v>10.3</v>
      </c>
      <c r="N108" s="20">
        <f t="shared" si="45"/>
        <v>8.9</v>
      </c>
      <c r="O108" s="20">
        <f t="shared" si="45"/>
        <v>6.5</v>
      </c>
      <c r="P108" s="20">
        <f t="shared" si="45"/>
        <v>5.2</v>
      </c>
      <c r="Q108" s="20">
        <f t="shared" si="45"/>
        <v>3.8</v>
      </c>
      <c r="R108" s="20">
        <f t="shared" si="45"/>
        <v>3.1</v>
      </c>
      <c r="S108" s="20">
        <f t="shared" si="45"/>
        <v>2.4</v>
      </c>
      <c r="T108" s="20">
        <f t="shared" si="45"/>
        <v>1.7</v>
      </c>
    </row>
    <row r="109" spans="1:20" s="21" customFormat="1" x14ac:dyDescent="0.2">
      <c r="A109" s="19">
        <v>65</v>
      </c>
      <c r="B109" s="19" t="s">
        <v>6</v>
      </c>
      <c r="C109" s="19"/>
      <c r="D109" s="20">
        <v>100</v>
      </c>
      <c r="E109" s="20">
        <f>ROUND(E99/$D$99*100,1)</f>
        <v>114.2</v>
      </c>
      <c r="F109" s="20">
        <f t="shared" ref="F109:T109" si="46">ROUND(F99/$D$99*100,1)</f>
        <v>119.6</v>
      </c>
      <c r="G109" s="20">
        <f t="shared" si="46"/>
        <v>108.2</v>
      </c>
      <c r="H109" s="20">
        <f t="shared" si="46"/>
        <v>97.3</v>
      </c>
      <c r="I109" s="20">
        <f t="shared" si="46"/>
        <v>82.2</v>
      </c>
      <c r="J109" s="20">
        <f t="shared" si="46"/>
        <v>69.400000000000006</v>
      </c>
      <c r="K109" s="20">
        <f t="shared" si="46"/>
        <v>58</v>
      </c>
      <c r="L109" s="20">
        <f t="shared" si="46"/>
        <v>45.2</v>
      </c>
      <c r="M109" s="20">
        <f t="shared" si="46"/>
        <v>35.6</v>
      </c>
      <c r="N109" s="20">
        <f t="shared" si="46"/>
        <v>27.9</v>
      </c>
      <c r="O109" s="20">
        <f t="shared" si="46"/>
        <v>22.4</v>
      </c>
      <c r="P109" s="20">
        <f t="shared" si="46"/>
        <v>18.3</v>
      </c>
      <c r="Q109" s="20">
        <f t="shared" si="46"/>
        <v>15.5</v>
      </c>
      <c r="R109" s="20">
        <f t="shared" si="46"/>
        <v>12.3</v>
      </c>
      <c r="S109" s="20">
        <f t="shared" si="46"/>
        <v>10.5</v>
      </c>
      <c r="T109" s="20">
        <f t="shared" si="46"/>
        <v>8.6999999999999993</v>
      </c>
    </row>
    <row r="111" spans="1:20" x14ac:dyDescent="0.2">
      <c r="A111" t="s">
        <v>13</v>
      </c>
    </row>
    <row r="112" spans="1:20" s="1" customFormat="1" x14ac:dyDescent="0.2">
      <c r="A112" s="1" t="s">
        <v>14</v>
      </c>
      <c r="D112" s="1">
        <f>+D96</f>
        <v>1995</v>
      </c>
      <c r="E112" s="1">
        <f t="shared" ref="E112:T112" si="47">+E96</f>
        <v>2000</v>
      </c>
      <c r="F112" s="1">
        <f t="shared" si="47"/>
        <v>2005</v>
      </c>
      <c r="G112" s="1">
        <f t="shared" si="47"/>
        <v>2010</v>
      </c>
      <c r="H112" s="1">
        <f t="shared" si="47"/>
        <v>2015</v>
      </c>
      <c r="I112" s="1">
        <f t="shared" si="47"/>
        <v>2020</v>
      </c>
      <c r="J112" s="1">
        <f t="shared" si="47"/>
        <v>2025</v>
      </c>
      <c r="K112" s="1">
        <f t="shared" si="47"/>
        <v>2030</v>
      </c>
      <c r="L112" s="1">
        <f t="shared" si="47"/>
        <v>2035</v>
      </c>
      <c r="M112" s="1">
        <f t="shared" si="47"/>
        <v>2040</v>
      </c>
      <c r="N112" s="1">
        <f t="shared" si="47"/>
        <v>2045</v>
      </c>
      <c r="O112" s="1">
        <f t="shared" si="47"/>
        <v>2050</v>
      </c>
      <c r="P112" s="1">
        <f t="shared" si="47"/>
        <v>2055</v>
      </c>
      <c r="Q112" s="1">
        <f t="shared" si="47"/>
        <v>2060</v>
      </c>
      <c r="R112" s="1">
        <f t="shared" si="47"/>
        <v>2065</v>
      </c>
      <c r="S112" s="1">
        <f t="shared" si="47"/>
        <v>2070</v>
      </c>
      <c r="T112" s="1">
        <f t="shared" si="47"/>
        <v>2075</v>
      </c>
    </row>
    <row r="113" spans="1:20" x14ac:dyDescent="0.2">
      <c r="A113" s="1" t="s">
        <v>0</v>
      </c>
      <c r="B113" s="1"/>
      <c r="C113" s="1"/>
      <c r="D113" s="4">
        <f>SUM(D7:D12)</f>
        <v>54</v>
      </c>
      <c r="E113" s="4">
        <f t="shared" ref="E113:T113" si="48">SUM(E7:E12)</f>
        <v>39</v>
      </c>
      <c r="F113" s="4">
        <f t="shared" si="48"/>
        <v>33</v>
      </c>
      <c r="G113" s="4">
        <f t="shared" si="48"/>
        <v>24</v>
      </c>
      <c r="H113" s="4">
        <f t="shared" si="48"/>
        <v>20</v>
      </c>
      <c r="I113" s="4">
        <f t="shared" si="48"/>
        <v>19</v>
      </c>
      <c r="J113" s="4">
        <f t="shared" si="48"/>
        <v>16</v>
      </c>
      <c r="K113" s="4">
        <f t="shared" si="48"/>
        <v>14</v>
      </c>
      <c r="L113" s="4">
        <f t="shared" si="48"/>
        <v>10</v>
      </c>
      <c r="M113" s="4">
        <f t="shared" si="48"/>
        <v>8</v>
      </c>
      <c r="N113" s="4">
        <f t="shared" si="48"/>
        <v>5</v>
      </c>
      <c r="O113" s="4">
        <f t="shared" si="48"/>
        <v>4</v>
      </c>
      <c r="P113" s="4">
        <f t="shared" si="48"/>
        <v>3</v>
      </c>
      <c r="Q113" s="4">
        <f t="shared" si="48"/>
        <v>2</v>
      </c>
      <c r="R113" s="4">
        <f t="shared" si="48"/>
        <v>1</v>
      </c>
      <c r="S113" s="4">
        <f t="shared" si="48"/>
        <v>0</v>
      </c>
      <c r="T113" s="4">
        <f t="shared" si="48"/>
        <v>0</v>
      </c>
    </row>
    <row r="114" spans="1:20" x14ac:dyDescent="0.2">
      <c r="A114" s="1" t="s">
        <v>4</v>
      </c>
      <c r="B114" s="1"/>
      <c r="C114" s="1"/>
      <c r="D114" s="4">
        <f>SUM(D29:D34)</f>
        <v>63</v>
      </c>
      <c r="E114" s="4">
        <f t="shared" ref="E114:T114" si="49">SUM(E29:E34)</f>
        <v>48</v>
      </c>
      <c r="F114" s="4">
        <f t="shared" si="49"/>
        <v>34</v>
      </c>
      <c r="G114" s="4">
        <f t="shared" si="49"/>
        <v>21</v>
      </c>
      <c r="H114" s="4">
        <f t="shared" si="49"/>
        <v>13</v>
      </c>
      <c r="I114" s="4">
        <f t="shared" si="49"/>
        <v>11</v>
      </c>
      <c r="J114" s="4">
        <f t="shared" si="49"/>
        <v>8</v>
      </c>
      <c r="K114" s="4">
        <f t="shared" si="49"/>
        <v>7</v>
      </c>
      <c r="L114" s="4">
        <f t="shared" si="49"/>
        <v>6</v>
      </c>
      <c r="M114" s="4">
        <f t="shared" si="49"/>
        <v>6</v>
      </c>
      <c r="N114" s="4">
        <f t="shared" si="49"/>
        <v>6</v>
      </c>
      <c r="O114" s="4">
        <f t="shared" si="49"/>
        <v>5</v>
      </c>
      <c r="P114" s="4">
        <f t="shared" si="49"/>
        <v>4</v>
      </c>
      <c r="Q114" s="4">
        <f t="shared" si="49"/>
        <v>3</v>
      </c>
      <c r="R114" s="4">
        <f t="shared" si="49"/>
        <v>2</v>
      </c>
      <c r="S114" s="4">
        <f t="shared" si="49"/>
        <v>1</v>
      </c>
      <c r="T114" s="4">
        <f t="shared" si="49"/>
        <v>0</v>
      </c>
    </row>
    <row r="115" spans="1:20" s="1" customFormat="1" x14ac:dyDescent="0.2">
      <c r="A115" s="1" t="s">
        <v>58</v>
      </c>
      <c r="D115" s="1">
        <f>+D113-D114</f>
        <v>-9</v>
      </c>
      <c r="E115" s="1">
        <f t="shared" ref="E115:T115" si="50">+E113-E114</f>
        <v>-9</v>
      </c>
      <c r="F115" s="1">
        <f t="shared" si="50"/>
        <v>-1</v>
      </c>
      <c r="G115" s="1">
        <f t="shared" si="50"/>
        <v>3</v>
      </c>
      <c r="H115" s="1">
        <f t="shared" si="50"/>
        <v>7</v>
      </c>
      <c r="I115" s="1">
        <f t="shared" si="50"/>
        <v>8</v>
      </c>
      <c r="J115" s="1">
        <f t="shared" si="50"/>
        <v>8</v>
      </c>
      <c r="K115" s="1">
        <f t="shared" si="50"/>
        <v>7</v>
      </c>
      <c r="L115" s="1">
        <f t="shared" si="50"/>
        <v>4</v>
      </c>
      <c r="M115" s="1">
        <f t="shared" si="50"/>
        <v>2</v>
      </c>
      <c r="N115" s="1">
        <f t="shared" si="50"/>
        <v>-1</v>
      </c>
      <c r="O115" s="1">
        <f t="shared" si="50"/>
        <v>-1</v>
      </c>
      <c r="P115" s="1">
        <f t="shared" si="50"/>
        <v>-1</v>
      </c>
      <c r="Q115" s="1">
        <f t="shared" si="50"/>
        <v>-1</v>
      </c>
      <c r="R115" s="1">
        <f t="shared" si="50"/>
        <v>-1</v>
      </c>
      <c r="S115" s="1">
        <f t="shared" si="50"/>
        <v>-1</v>
      </c>
      <c r="T115" s="1">
        <f t="shared" si="50"/>
        <v>0</v>
      </c>
    </row>
    <row r="116" spans="1:20" x14ac:dyDescent="0.2">
      <c r="A116" t="s">
        <v>59</v>
      </c>
    </row>
    <row r="118" spans="1:20" x14ac:dyDescent="0.2">
      <c r="A118" t="s">
        <v>17</v>
      </c>
    </row>
    <row r="119" spans="1:20" s="1" customFormat="1" x14ac:dyDescent="0.2">
      <c r="A119" s="1" t="s">
        <v>18</v>
      </c>
      <c r="D119" s="1">
        <f>+D112</f>
        <v>1995</v>
      </c>
      <c r="E119" s="1">
        <f t="shared" ref="E119:T119" si="51">+E112</f>
        <v>2000</v>
      </c>
      <c r="F119" s="1">
        <f t="shared" si="51"/>
        <v>2005</v>
      </c>
      <c r="G119" s="1">
        <f t="shared" si="51"/>
        <v>2010</v>
      </c>
      <c r="H119" s="1">
        <f t="shared" si="51"/>
        <v>2015</v>
      </c>
      <c r="I119" s="1">
        <f t="shared" si="51"/>
        <v>2020</v>
      </c>
      <c r="J119" s="1">
        <f t="shared" si="51"/>
        <v>2025</v>
      </c>
      <c r="K119" s="1">
        <f t="shared" si="51"/>
        <v>2030</v>
      </c>
      <c r="L119" s="1">
        <f t="shared" si="51"/>
        <v>2035</v>
      </c>
      <c r="M119" s="1">
        <f t="shared" si="51"/>
        <v>2040</v>
      </c>
      <c r="N119" s="1">
        <f t="shared" si="51"/>
        <v>2045</v>
      </c>
      <c r="O119" s="1">
        <f t="shared" si="51"/>
        <v>2050</v>
      </c>
      <c r="P119" s="1">
        <f t="shared" si="51"/>
        <v>2055</v>
      </c>
      <c r="Q119" s="1">
        <f t="shared" si="51"/>
        <v>2060</v>
      </c>
      <c r="R119" s="1">
        <f t="shared" si="51"/>
        <v>2065</v>
      </c>
      <c r="S119" s="1">
        <f t="shared" si="51"/>
        <v>2070</v>
      </c>
      <c r="T119" s="1">
        <f t="shared" si="51"/>
        <v>2075</v>
      </c>
    </row>
    <row r="120" spans="1:20" s="1" customFormat="1" x14ac:dyDescent="0.2">
      <c r="A120" s="1" t="s">
        <v>60</v>
      </c>
      <c r="D120" s="22">
        <f>ROUND(D47/5,0)</f>
        <v>2</v>
      </c>
      <c r="E120" s="22">
        <f t="shared" ref="E120:T120" si="52">ROUND(E47/5,0)</f>
        <v>2</v>
      </c>
      <c r="F120" s="22">
        <f t="shared" si="52"/>
        <v>2</v>
      </c>
      <c r="G120" s="22">
        <f t="shared" si="52"/>
        <v>2</v>
      </c>
      <c r="H120" s="22">
        <f t="shared" si="52"/>
        <v>1</v>
      </c>
      <c r="I120" s="22">
        <f t="shared" si="52"/>
        <v>1</v>
      </c>
      <c r="J120" s="22">
        <f t="shared" si="52"/>
        <v>1</v>
      </c>
      <c r="K120" s="22">
        <f t="shared" si="52"/>
        <v>1</v>
      </c>
      <c r="L120" s="22">
        <f t="shared" si="52"/>
        <v>0</v>
      </c>
      <c r="M120" s="22">
        <f t="shared" si="52"/>
        <v>0</v>
      </c>
      <c r="N120" s="22">
        <f t="shared" si="52"/>
        <v>0</v>
      </c>
      <c r="O120" s="22">
        <f t="shared" si="52"/>
        <v>0</v>
      </c>
      <c r="P120" s="22">
        <f t="shared" si="52"/>
        <v>0</v>
      </c>
      <c r="Q120" s="22">
        <f t="shared" si="52"/>
        <v>0</v>
      </c>
      <c r="R120" s="22">
        <f t="shared" si="52"/>
        <v>0</v>
      </c>
      <c r="S120" s="22">
        <f t="shared" si="52"/>
        <v>0</v>
      </c>
      <c r="T120" s="22">
        <f t="shared" si="52"/>
        <v>0</v>
      </c>
    </row>
    <row r="121" spans="1:20" x14ac:dyDescent="0.2">
      <c r="A121" t="s">
        <v>61</v>
      </c>
    </row>
    <row r="123" spans="1:20" x14ac:dyDescent="0.2">
      <c r="A123" t="s">
        <v>21</v>
      </c>
    </row>
    <row r="124" spans="1:20" x14ac:dyDescent="0.2">
      <c r="A124" t="s">
        <v>22</v>
      </c>
    </row>
    <row r="125" spans="1:20" s="1" customFormat="1" x14ac:dyDescent="0.2">
      <c r="A125" s="1" t="s">
        <v>23</v>
      </c>
      <c r="D125" s="1">
        <f>+D119</f>
        <v>1995</v>
      </c>
      <c r="E125" s="1">
        <f t="shared" ref="E125:T125" si="53">+E119</f>
        <v>2000</v>
      </c>
      <c r="F125" s="1">
        <f t="shared" si="53"/>
        <v>2005</v>
      </c>
      <c r="G125" s="1">
        <f t="shared" si="53"/>
        <v>2010</v>
      </c>
      <c r="H125" s="1">
        <f t="shared" si="53"/>
        <v>2015</v>
      </c>
      <c r="I125" s="1">
        <f t="shared" si="53"/>
        <v>2020</v>
      </c>
      <c r="J125" s="1">
        <f t="shared" si="53"/>
        <v>2025</v>
      </c>
      <c r="K125" s="1">
        <f t="shared" si="53"/>
        <v>2030</v>
      </c>
      <c r="L125" s="1">
        <f t="shared" si="53"/>
        <v>2035</v>
      </c>
      <c r="M125" s="1">
        <f t="shared" si="53"/>
        <v>2040</v>
      </c>
      <c r="N125" s="1">
        <f t="shared" si="53"/>
        <v>2045</v>
      </c>
      <c r="O125" s="1">
        <f t="shared" si="53"/>
        <v>2050</v>
      </c>
      <c r="P125" s="1">
        <f t="shared" si="53"/>
        <v>2055</v>
      </c>
      <c r="Q125" s="1">
        <f t="shared" si="53"/>
        <v>2060</v>
      </c>
      <c r="R125" s="1">
        <f t="shared" si="53"/>
        <v>2065</v>
      </c>
      <c r="S125" s="1">
        <f t="shared" si="53"/>
        <v>2070</v>
      </c>
      <c r="T125" s="1">
        <f t="shared" si="53"/>
        <v>2075</v>
      </c>
    </row>
    <row r="126" spans="1:20" x14ac:dyDescent="0.2">
      <c r="A126" s="1">
        <v>65</v>
      </c>
      <c r="B126" s="1" t="s">
        <v>62</v>
      </c>
      <c r="C126" s="1">
        <v>69</v>
      </c>
      <c r="D126" s="4">
        <f>ROUND(D60*0.015,0)</f>
        <v>1</v>
      </c>
      <c r="E126" s="4">
        <f t="shared" ref="E126:T126" si="54">ROUND(E60*0.015,0)</f>
        <v>1</v>
      </c>
      <c r="F126" s="4">
        <f t="shared" si="54"/>
        <v>1</v>
      </c>
      <c r="G126" s="4">
        <f t="shared" si="54"/>
        <v>0</v>
      </c>
      <c r="H126" s="4">
        <f t="shared" si="54"/>
        <v>0</v>
      </c>
      <c r="I126" s="4">
        <f t="shared" si="54"/>
        <v>0</v>
      </c>
      <c r="J126" s="4">
        <f t="shared" si="54"/>
        <v>0</v>
      </c>
      <c r="K126" s="4">
        <f t="shared" si="54"/>
        <v>0</v>
      </c>
      <c r="L126" s="4">
        <f t="shared" si="54"/>
        <v>0</v>
      </c>
      <c r="M126" s="4">
        <f t="shared" si="54"/>
        <v>0</v>
      </c>
      <c r="N126" s="4">
        <f t="shared" si="54"/>
        <v>0</v>
      </c>
      <c r="O126" s="4">
        <f t="shared" si="54"/>
        <v>0</v>
      </c>
      <c r="P126" s="4">
        <f t="shared" si="54"/>
        <v>0</v>
      </c>
      <c r="Q126" s="4">
        <f t="shared" si="54"/>
        <v>0</v>
      </c>
      <c r="R126" s="4">
        <f t="shared" si="54"/>
        <v>0</v>
      </c>
      <c r="S126" s="4">
        <f t="shared" si="54"/>
        <v>0</v>
      </c>
      <c r="T126" s="4">
        <f t="shared" si="54"/>
        <v>0</v>
      </c>
    </row>
    <row r="127" spans="1:20" x14ac:dyDescent="0.2">
      <c r="A127" s="1">
        <v>70</v>
      </c>
      <c r="B127" s="1" t="s">
        <v>62</v>
      </c>
      <c r="C127" s="1">
        <v>74</v>
      </c>
      <c r="D127" s="4">
        <f>ROUND(D61*0.035,0)</f>
        <v>2</v>
      </c>
      <c r="E127" s="4">
        <f t="shared" ref="E127:T127" si="55">ROUND(E61*0.035,0)</f>
        <v>2</v>
      </c>
      <c r="F127" s="4">
        <f t="shared" si="55"/>
        <v>2</v>
      </c>
      <c r="G127" s="4">
        <f t="shared" si="55"/>
        <v>2</v>
      </c>
      <c r="H127" s="4">
        <f t="shared" si="55"/>
        <v>1</v>
      </c>
      <c r="I127" s="4">
        <f t="shared" si="55"/>
        <v>1</v>
      </c>
      <c r="J127" s="4">
        <f t="shared" si="55"/>
        <v>1</v>
      </c>
      <c r="K127" s="4">
        <f t="shared" si="55"/>
        <v>1</v>
      </c>
      <c r="L127" s="4">
        <f t="shared" si="55"/>
        <v>0</v>
      </c>
      <c r="M127" s="4">
        <f t="shared" si="55"/>
        <v>0</v>
      </c>
      <c r="N127" s="4">
        <f t="shared" si="55"/>
        <v>0</v>
      </c>
      <c r="O127" s="4">
        <f t="shared" si="55"/>
        <v>0</v>
      </c>
      <c r="P127" s="4">
        <f t="shared" si="55"/>
        <v>0</v>
      </c>
      <c r="Q127" s="4">
        <f t="shared" si="55"/>
        <v>0</v>
      </c>
      <c r="R127" s="4">
        <f t="shared" si="55"/>
        <v>0</v>
      </c>
      <c r="S127" s="4">
        <f t="shared" si="55"/>
        <v>0</v>
      </c>
      <c r="T127" s="4">
        <f t="shared" si="55"/>
        <v>0</v>
      </c>
    </row>
    <row r="128" spans="1:20" x14ac:dyDescent="0.2">
      <c r="A128" s="1">
        <v>75</v>
      </c>
      <c r="B128" s="1" t="s">
        <v>62</v>
      </c>
      <c r="C128" s="1">
        <v>79</v>
      </c>
      <c r="D128" s="4">
        <f>ROUND(D62*0.065,0)</f>
        <v>3</v>
      </c>
      <c r="E128" s="4">
        <f t="shared" ref="E128:T128" si="56">ROUND(E62*0.065,0)</f>
        <v>4</v>
      </c>
      <c r="F128" s="4">
        <f t="shared" si="56"/>
        <v>3</v>
      </c>
      <c r="G128" s="4">
        <f t="shared" si="56"/>
        <v>4</v>
      </c>
      <c r="H128" s="4">
        <f t="shared" si="56"/>
        <v>3</v>
      </c>
      <c r="I128" s="4">
        <f t="shared" si="56"/>
        <v>2</v>
      </c>
      <c r="J128" s="4">
        <f t="shared" si="56"/>
        <v>2</v>
      </c>
      <c r="K128" s="4">
        <f t="shared" si="56"/>
        <v>1</v>
      </c>
      <c r="L128" s="4">
        <f t="shared" si="56"/>
        <v>1</v>
      </c>
      <c r="M128" s="4">
        <f t="shared" si="56"/>
        <v>1</v>
      </c>
      <c r="N128" s="4">
        <f t="shared" si="56"/>
        <v>0</v>
      </c>
      <c r="O128" s="4">
        <f t="shared" si="56"/>
        <v>0</v>
      </c>
      <c r="P128" s="4">
        <f t="shared" si="56"/>
        <v>0</v>
      </c>
      <c r="Q128" s="4">
        <f t="shared" si="56"/>
        <v>0</v>
      </c>
      <c r="R128" s="4">
        <f t="shared" si="56"/>
        <v>0</v>
      </c>
      <c r="S128" s="4">
        <f t="shared" si="56"/>
        <v>0</v>
      </c>
      <c r="T128" s="4">
        <f t="shared" si="56"/>
        <v>0</v>
      </c>
    </row>
    <row r="129" spans="1:20" x14ac:dyDescent="0.2">
      <c r="A129" s="1">
        <v>80</v>
      </c>
      <c r="B129" s="1" t="s">
        <v>62</v>
      </c>
      <c r="C129" s="1">
        <v>84</v>
      </c>
      <c r="D129" s="4">
        <f>ROUND(D63*0.115,0)</f>
        <v>3</v>
      </c>
      <c r="E129" s="4">
        <f t="shared" ref="E129:T129" si="57">ROUND(E63*0.115,0)</f>
        <v>4</v>
      </c>
      <c r="F129" s="4">
        <f t="shared" si="57"/>
        <v>6</v>
      </c>
      <c r="G129" s="4">
        <f t="shared" si="57"/>
        <v>5</v>
      </c>
      <c r="H129" s="4">
        <f t="shared" si="57"/>
        <v>5</v>
      </c>
      <c r="I129" s="4">
        <f t="shared" si="57"/>
        <v>5</v>
      </c>
      <c r="J129" s="4">
        <f t="shared" si="57"/>
        <v>2</v>
      </c>
      <c r="K129" s="4">
        <f t="shared" si="57"/>
        <v>2</v>
      </c>
      <c r="L129" s="4">
        <f t="shared" si="57"/>
        <v>2</v>
      </c>
      <c r="M129" s="4">
        <f t="shared" si="57"/>
        <v>2</v>
      </c>
      <c r="N129" s="4">
        <f t="shared" si="57"/>
        <v>1</v>
      </c>
      <c r="O129" s="4">
        <f t="shared" si="57"/>
        <v>1</v>
      </c>
      <c r="P129" s="4">
        <f t="shared" si="57"/>
        <v>1</v>
      </c>
      <c r="Q129" s="4">
        <f t="shared" si="57"/>
        <v>1</v>
      </c>
      <c r="R129" s="4">
        <f t="shared" si="57"/>
        <v>1</v>
      </c>
      <c r="S129" s="4">
        <f t="shared" si="57"/>
        <v>0</v>
      </c>
      <c r="T129" s="4">
        <f t="shared" si="57"/>
        <v>0</v>
      </c>
    </row>
    <row r="130" spans="1:20" x14ac:dyDescent="0.2">
      <c r="A130" s="1">
        <v>85</v>
      </c>
      <c r="B130" s="1" t="s">
        <v>62</v>
      </c>
      <c r="C130" s="1"/>
      <c r="D130" s="4">
        <f>ROUND(D64*0.24,0)</f>
        <v>4</v>
      </c>
      <c r="E130" s="4">
        <f t="shared" ref="E130:T130" si="58">ROUND(E64*0.24,0)</f>
        <v>6</v>
      </c>
      <c r="F130" s="4">
        <f t="shared" si="58"/>
        <v>9</v>
      </c>
      <c r="G130" s="4">
        <f t="shared" si="58"/>
        <v>12</v>
      </c>
      <c r="H130" s="4">
        <f t="shared" si="58"/>
        <v>14</v>
      </c>
      <c r="I130" s="4">
        <f t="shared" si="58"/>
        <v>15</v>
      </c>
      <c r="J130" s="4">
        <f t="shared" si="58"/>
        <v>15</v>
      </c>
      <c r="K130" s="4">
        <f t="shared" si="58"/>
        <v>12</v>
      </c>
      <c r="L130" s="4">
        <f t="shared" si="58"/>
        <v>11</v>
      </c>
      <c r="M130" s="4">
        <f t="shared" si="58"/>
        <v>9</v>
      </c>
      <c r="N130" s="4">
        <f t="shared" si="58"/>
        <v>8</v>
      </c>
      <c r="O130" s="4">
        <f t="shared" si="58"/>
        <v>6</v>
      </c>
      <c r="P130" s="4">
        <f t="shared" si="58"/>
        <v>5</v>
      </c>
      <c r="Q130" s="4">
        <f t="shared" si="58"/>
        <v>4</v>
      </c>
      <c r="R130" s="4">
        <f t="shared" si="58"/>
        <v>3</v>
      </c>
      <c r="S130" s="4">
        <f t="shared" si="58"/>
        <v>3</v>
      </c>
      <c r="T130" s="4">
        <f t="shared" si="58"/>
        <v>2</v>
      </c>
    </row>
    <row r="131" spans="1:20" s="1" customFormat="1" x14ac:dyDescent="0.2">
      <c r="A131" s="1" t="s">
        <v>5</v>
      </c>
      <c r="D131" s="1">
        <f>SUM(D126:D130)</f>
        <v>13</v>
      </c>
      <c r="E131" s="1">
        <f t="shared" ref="E131:T131" si="59">SUM(E126:E130)</f>
        <v>17</v>
      </c>
      <c r="F131" s="1">
        <f t="shared" si="59"/>
        <v>21</v>
      </c>
      <c r="G131" s="1">
        <f t="shared" si="59"/>
        <v>23</v>
      </c>
      <c r="H131" s="1">
        <f t="shared" si="59"/>
        <v>23</v>
      </c>
      <c r="I131" s="1">
        <f t="shared" si="59"/>
        <v>23</v>
      </c>
      <c r="J131" s="1">
        <f t="shared" si="59"/>
        <v>20</v>
      </c>
      <c r="K131" s="1">
        <f t="shared" si="59"/>
        <v>16</v>
      </c>
      <c r="L131" s="1">
        <f t="shared" si="59"/>
        <v>14</v>
      </c>
      <c r="M131" s="1">
        <f t="shared" si="59"/>
        <v>12</v>
      </c>
      <c r="N131" s="1">
        <f t="shared" si="59"/>
        <v>9</v>
      </c>
      <c r="O131" s="1">
        <f t="shared" si="59"/>
        <v>7</v>
      </c>
      <c r="P131" s="1">
        <f t="shared" si="59"/>
        <v>6</v>
      </c>
      <c r="Q131" s="1">
        <f t="shared" si="59"/>
        <v>5</v>
      </c>
      <c r="R131" s="1">
        <f t="shared" si="59"/>
        <v>4</v>
      </c>
      <c r="S131" s="1">
        <f t="shared" si="59"/>
        <v>3</v>
      </c>
      <c r="T131" s="1">
        <f t="shared" si="59"/>
        <v>2</v>
      </c>
    </row>
    <row r="132" spans="1:20" s="1" customFormat="1" x14ac:dyDescent="0.2">
      <c r="A132" s="1" t="s">
        <v>63</v>
      </c>
    </row>
    <row r="133" spans="1:20" x14ac:dyDescent="0.2">
      <c r="A133" t="s">
        <v>25</v>
      </c>
    </row>
    <row r="134" spans="1:20" x14ac:dyDescent="0.2">
      <c r="A134">
        <v>40</v>
      </c>
      <c r="B134" t="s">
        <v>26</v>
      </c>
      <c r="C134">
        <v>49</v>
      </c>
      <c r="D134" s="4">
        <f>ROUND((D55+D56)*0.154,0)</f>
        <v>10</v>
      </c>
      <c r="E134" s="4">
        <f t="shared" ref="E134:T134" si="60">ROUND((E55+E56)*0.154,0)</f>
        <v>8</v>
      </c>
      <c r="F134" s="4">
        <f t="shared" si="60"/>
        <v>6</v>
      </c>
      <c r="G134" s="4">
        <f t="shared" si="60"/>
        <v>3</v>
      </c>
      <c r="H134" s="4">
        <f t="shared" si="60"/>
        <v>2</v>
      </c>
      <c r="I134" s="4">
        <f t="shared" si="60"/>
        <v>2</v>
      </c>
      <c r="J134" s="4">
        <f t="shared" si="60"/>
        <v>2</v>
      </c>
      <c r="K134" s="4">
        <f t="shared" si="60"/>
        <v>2</v>
      </c>
      <c r="L134" s="4">
        <f t="shared" si="60"/>
        <v>1</v>
      </c>
      <c r="M134" s="4">
        <f t="shared" si="60"/>
        <v>1</v>
      </c>
      <c r="N134" s="4">
        <f t="shared" si="60"/>
        <v>1</v>
      </c>
      <c r="O134" s="4">
        <f t="shared" si="60"/>
        <v>1</v>
      </c>
      <c r="P134" s="4">
        <f t="shared" si="60"/>
        <v>1</v>
      </c>
      <c r="Q134" s="4">
        <f t="shared" si="60"/>
        <v>1</v>
      </c>
      <c r="R134" s="4">
        <f t="shared" si="60"/>
        <v>0</v>
      </c>
      <c r="S134" s="4">
        <f t="shared" si="60"/>
        <v>0</v>
      </c>
      <c r="T134" s="4">
        <f t="shared" si="60"/>
        <v>0</v>
      </c>
    </row>
    <row r="135" spans="1:20" x14ac:dyDescent="0.2">
      <c r="A135">
        <v>50</v>
      </c>
      <c r="B135" t="s">
        <v>26</v>
      </c>
      <c r="C135">
        <v>59</v>
      </c>
      <c r="D135" s="4">
        <f>ROUND((D57+D58)*0.276,0)</f>
        <v>28</v>
      </c>
      <c r="E135" s="4">
        <f t="shared" ref="E135:T135" si="61">ROUND((E57+E58)*0.276,0)</f>
        <v>19</v>
      </c>
      <c r="F135" s="4">
        <f t="shared" si="61"/>
        <v>17</v>
      </c>
      <c r="G135" s="4">
        <f t="shared" si="61"/>
        <v>14</v>
      </c>
      <c r="H135" s="4">
        <f t="shared" si="61"/>
        <v>11</v>
      </c>
      <c r="I135" s="4">
        <f t="shared" si="61"/>
        <v>6</v>
      </c>
      <c r="J135" s="4">
        <f t="shared" si="61"/>
        <v>4</v>
      </c>
      <c r="K135" s="4">
        <f t="shared" si="61"/>
        <v>4</v>
      </c>
      <c r="L135" s="4">
        <f t="shared" si="61"/>
        <v>3</v>
      </c>
      <c r="M135" s="4">
        <f t="shared" si="61"/>
        <v>3</v>
      </c>
      <c r="N135" s="4">
        <f t="shared" si="61"/>
        <v>2</v>
      </c>
      <c r="O135" s="4">
        <f t="shared" si="61"/>
        <v>2</v>
      </c>
      <c r="P135" s="4">
        <f t="shared" si="61"/>
        <v>1</v>
      </c>
      <c r="Q135" s="4">
        <f t="shared" si="61"/>
        <v>1</v>
      </c>
      <c r="R135" s="4">
        <f t="shared" si="61"/>
        <v>1</v>
      </c>
      <c r="S135" s="4">
        <f t="shared" si="61"/>
        <v>1</v>
      </c>
      <c r="T135" s="4">
        <f t="shared" si="61"/>
        <v>1</v>
      </c>
    </row>
    <row r="136" spans="1:20" x14ac:dyDescent="0.2">
      <c r="A136">
        <v>60</v>
      </c>
      <c r="B136" t="s">
        <v>26</v>
      </c>
      <c r="C136">
        <v>69</v>
      </c>
      <c r="D136" s="4">
        <f>ROUND((D59+D60)*0.292,0)-D126</f>
        <v>39</v>
      </c>
      <c r="E136" s="4">
        <f t="shared" ref="E136:T136" si="62">ROUND((E59+E60)*0.292,0)-E126</f>
        <v>38</v>
      </c>
      <c r="F136" s="4">
        <f t="shared" si="62"/>
        <v>26</v>
      </c>
      <c r="G136" s="4">
        <f t="shared" si="62"/>
        <v>19</v>
      </c>
      <c r="H136" s="4">
        <f t="shared" si="62"/>
        <v>16</v>
      </c>
      <c r="I136" s="4">
        <f t="shared" si="62"/>
        <v>14</v>
      </c>
      <c r="J136" s="4">
        <f t="shared" si="62"/>
        <v>11</v>
      </c>
      <c r="K136" s="4">
        <f t="shared" si="62"/>
        <v>6</v>
      </c>
      <c r="L136" s="4">
        <f t="shared" si="62"/>
        <v>4</v>
      </c>
      <c r="M136" s="4">
        <f t="shared" si="62"/>
        <v>4</v>
      </c>
      <c r="N136" s="4">
        <f t="shared" si="62"/>
        <v>4</v>
      </c>
      <c r="O136" s="4">
        <f t="shared" si="62"/>
        <v>3</v>
      </c>
      <c r="P136" s="4">
        <f t="shared" si="62"/>
        <v>2</v>
      </c>
      <c r="Q136" s="4">
        <f t="shared" si="62"/>
        <v>2</v>
      </c>
      <c r="R136" s="4">
        <f t="shared" si="62"/>
        <v>1</v>
      </c>
      <c r="S136" s="4">
        <f t="shared" si="62"/>
        <v>1</v>
      </c>
      <c r="T136" s="4">
        <f t="shared" si="62"/>
        <v>1</v>
      </c>
    </row>
    <row r="137" spans="1:20" x14ac:dyDescent="0.2">
      <c r="A137">
        <v>70</v>
      </c>
      <c r="B137" t="s">
        <v>26</v>
      </c>
      <c r="D137" s="4">
        <f>ROUND(SUM(D61:D64)*0.252,0)-SUM(D127:D130)</f>
        <v>27</v>
      </c>
      <c r="E137" s="4">
        <f t="shared" ref="E137:T137" si="63">ROUND(SUM(E61:E64)*0.252,0)-SUM(E127:E130)</f>
        <v>29</v>
      </c>
      <c r="F137" s="4">
        <f t="shared" si="63"/>
        <v>31</v>
      </c>
      <c r="G137" s="4">
        <f t="shared" si="63"/>
        <v>29</v>
      </c>
      <c r="H137" s="4">
        <f t="shared" si="63"/>
        <v>23</v>
      </c>
      <c r="I137" s="4">
        <f t="shared" si="63"/>
        <v>17</v>
      </c>
      <c r="J137" s="4">
        <f t="shared" si="63"/>
        <v>13</v>
      </c>
      <c r="K137" s="4">
        <f t="shared" si="63"/>
        <v>12</v>
      </c>
      <c r="L137" s="4">
        <f t="shared" si="63"/>
        <v>9</v>
      </c>
      <c r="M137" s="4">
        <f t="shared" si="63"/>
        <v>6</v>
      </c>
      <c r="N137" s="4">
        <f t="shared" si="63"/>
        <v>5</v>
      </c>
      <c r="O137" s="4">
        <f t="shared" si="63"/>
        <v>4</v>
      </c>
      <c r="P137" s="4">
        <f t="shared" si="63"/>
        <v>3</v>
      </c>
      <c r="Q137" s="4">
        <f t="shared" si="63"/>
        <v>3</v>
      </c>
      <c r="R137" s="4">
        <f t="shared" si="63"/>
        <v>2</v>
      </c>
      <c r="S137" s="4">
        <f t="shared" si="63"/>
        <v>2</v>
      </c>
      <c r="T137" s="4">
        <f t="shared" si="63"/>
        <v>2</v>
      </c>
    </row>
    <row r="138" spans="1:20" s="1" customFormat="1" x14ac:dyDescent="0.2">
      <c r="A138" s="1" t="s">
        <v>5</v>
      </c>
      <c r="D138" s="1">
        <f>SUM(D134:D137)</f>
        <v>104</v>
      </c>
      <c r="E138" s="1">
        <f t="shared" ref="E138:T138" si="64">SUM(E134:E137)</f>
        <v>94</v>
      </c>
      <c r="F138" s="1">
        <f t="shared" si="64"/>
        <v>80</v>
      </c>
      <c r="G138" s="1">
        <f t="shared" si="64"/>
        <v>65</v>
      </c>
      <c r="H138" s="1">
        <f t="shared" si="64"/>
        <v>52</v>
      </c>
      <c r="I138" s="1">
        <f t="shared" si="64"/>
        <v>39</v>
      </c>
      <c r="J138" s="1">
        <f t="shared" si="64"/>
        <v>30</v>
      </c>
      <c r="K138" s="1">
        <f t="shared" si="64"/>
        <v>24</v>
      </c>
      <c r="L138" s="1">
        <f t="shared" si="64"/>
        <v>17</v>
      </c>
      <c r="M138" s="1">
        <f t="shared" si="64"/>
        <v>14</v>
      </c>
      <c r="N138" s="1">
        <f t="shared" si="64"/>
        <v>12</v>
      </c>
      <c r="O138" s="1">
        <f t="shared" si="64"/>
        <v>10</v>
      </c>
      <c r="P138" s="1">
        <f t="shared" si="64"/>
        <v>7</v>
      </c>
      <c r="Q138" s="1">
        <f t="shared" si="64"/>
        <v>7</v>
      </c>
      <c r="R138" s="1">
        <f t="shared" si="64"/>
        <v>4</v>
      </c>
      <c r="S138" s="1">
        <f t="shared" si="64"/>
        <v>4</v>
      </c>
      <c r="T138" s="1">
        <f t="shared" si="64"/>
        <v>4</v>
      </c>
    </row>
    <row r="139" spans="1:20" s="1" customFormat="1" x14ac:dyDescent="0.2">
      <c r="A139" s="1" t="s">
        <v>64</v>
      </c>
    </row>
    <row r="140" spans="1:20" s="1" customFormat="1" x14ac:dyDescent="0.2">
      <c r="A140" s="1" t="s">
        <v>28</v>
      </c>
    </row>
    <row r="141" spans="1:20" s="1" customFormat="1" x14ac:dyDescent="0.2">
      <c r="A141" s="1" t="s">
        <v>29</v>
      </c>
    </row>
    <row r="142" spans="1:20" s="3" customFormat="1" x14ac:dyDescent="0.2">
      <c r="A142" s="3" t="s">
        <v>30</v>
      </c>
      <c r="D142" s="3">
        <f>+D125</f>
        <v>1995</v>
      </c>
      <c r="E142" s="3">
        <f t="shared" ref="E142:T142" si="65">+E125</f>
        <v>2000</v>
      </c>
      <c r="F142" s="3">
        <f t="shared" si="65"/>
        <v>2005</v>
      </c>
      <c r="G142" s="3">
        <f t="shared" si="65"/>
        <v>2010</v>
      </c>
      <c r="H142" s="3">
        <f t="shared" si="65"/>
        <v>2015</v>
      </c>
      <c r="I142" s="3">
        <f t="shared" si="65"/>
        <v>2020</v>
      </c>
      <c r="J142" s="3">
        <f t="shared" si="65"/>
        <v>2025</v>
      </c>
      <c r="K142" s="3">
        <f t="shared" si="65"/>
        <v>2030</v>
      </c>
      <c r="L142" s="3">
        <f t="shared" si="65"/>
        <v>2035</v>
      </c>
      <c r="M142" s="3">
        <f t="shared" si="65"/>
        <v>2040</v>
      </c>
      <c r="N142" s="3">
        <f t="shared" si="65"/>
        <v>2045</v>
      </c>
      <c r="O142" s="3">
        <f t="shared" si="65"/>
        <v>2050</v>
      </c>
      <c r="P142" s="3">
        <f t="shared" si="65"/>
        <v>2055</v>
      </c>
      <c r="Q142" s="3">
        <f t="shared" si="65"/>
        <v>2060</v>
      </c>
      <c r="R142" s="3">
        <f t="shared" si="65"/>
        <v>2065</v>
      </c>
      <c r="S142" s="3">
        <f t="shared" si="65"/>
        <v>2070</v>
      </c>
      <c r="T142" s="3">
        <f t="shared" si="65"/>
        <v>2075</v>
      </c>
    </row>
    <row r="143" spans="1:20" s="11" customFormat="1" x14ac:dyDescent="0.2">
      <c r="A143" s="11" t="s">
        <v>65</v>
      </c>
      <c r="D143" s="23">
        <f>+D138-D131</f>
        <v>91</v>
      </c>
      <c r="E143" s="23">
        <f t="shared" ref="E143:T143" si="66">+E138-E131</f>
        <v>77</v>
      </c>
      <c r="F143" s="23">
        <f t="shared" si="66"/>
        <v>59</v>
      </c>
      <c r="G143" s="23">
        <f t="shared" si="66"/>
        <v>42</v>
      </c>
      <c r="H143" s="23">
        <f t="shared" si="66"/>
        <v>29</v>
      </c>
      <c r="I143" s="23">
        <f t="shared" si="66"/>
        <v>16</v>
      </c>
      <c r="J143" s="23">
        <f t="shared" si="66"/>
        <v>10</v>
      </c>
      <c r="K143" s="23">
        <f t="shared" si="66"/>
        <v>8</v>
      </c>
      <c r="L143" s="23">
        <f t="shared" si="66"/>
        <v>3</v>
      </c>
      <c r="M143" s="23">
        <f t="shared" si="66"/>
        <v>2</v>
      </c>
      <c r="N143" s="23">
        <f t="shared" si="66"/>
        <v>3</v>
      </c>
      <c r="O143" s="23">
        <f t="shared" si="66"/>
        <v>3</v>
      </c>
      <c r="P143" s="23">
        <f t="shared" si="66"/>
        <v>1</v>
      </c>
      <c r="Q143" s="23">
        <f t="shared" si="66"/>
        <v>2</v>
      </c>
      <c r="R143" s="23">
        <f t="shared" si="66"/>
        <v>0</v>
      </c>
      <c r="S143" s="23">
        <f t="shared" si="66"/>
        <v>1</v>
      </c>
      <c r="T143" s="23">
        <f t="shared" si="66"/>
        <v>2</v>
      </c>
    </row>
    <row r="144" spans="1:20" x14ac:dyDescent="0.2">
      <c r="A144" t="s">
        <v>66</v>
      </c>
      <c r="D144" s="24">
        <f>IF(ISERROR(D131/D138),0,+D131/D138)</f>
        <v>0.125</v>
      </c>
      <c r="E144" s="24">
        <f>IF(ISERROR(E131/E138),0,+E131/E138)</f>
        <v>0.18085106382978725</v>
      </c>
      <c r="F144" s="24">
        <f t="shared" ref="F144:T144" si="67">IF(ISERROR(F131/F138),0,+F131/F138)</f>
        <v>0.26250000000000001</v>
      </c>
      <c r="G144" s="24">
        <f t="shared" si="67"/>
        <v>0.35384615384615387</v>
      </c>
      <c r="H144" s="24">
        <f t="shared" si="67"/>
        <v>0.44230769230769229</v>
      </c>
      <c r="I144" s="24">
        <f t="shared" si="67"/>
        <v>0.58974358974358976</v>
      </c>
      <c r="J144" s="24">
        <f t="shared" si="67"/>
        <v>0.66666666666666663</v>
      </c>
      <c r="K144" s="24">
        <f t="shared" si="67"/>
        <v>0.66666666666666663</v>
      </c>
      <c r="L144" s="24">
        <f t="shared" si="67"/>
        <v>0.82352941176470584</v>
      </c>
      <c r="M144" s="24">
        <f t="shared" si="67"/>
        <v>0.8571428571428571</v>
      </c>
      <c r="N144" s="24">
        <f t="shared" si="67"/>
        <v>0.75</v>
      </c>
      <c r="O144" s="24">
        <f t="shared" si="67"/>
        <v>0.7</v>
      </c>
      <c r="P144" s="24">
        <f t="shared" si="67"/>
        <v>0.8571428571428571</v>
      </c>
      <c r="Q144" s="24">
        <f t="shared" si="67"/>
        <v>0.7142857142857143</v>
      </c>
      <c r="R144" s="24">
        <f t="shared" si="67"/>
        <v>1</v>
      </c>
      <c r="S144" s="24">
        <f t="shared" si="67"/>
        <v>0.75</v>
      </c>
      <c r="T144" s="24">
        <f t="shared" si="67"/>
        <v>0.5</v>
      </c>
    </row>
  </sheetData>
  <phoneticPr fontId="2"/>
  <conditionalFormatting sqref="E69:T87">
    <cfRule type="cellIs" dxfId="19" priority="1" stopIfTrue="1" operator="lessThan">
      <formula>$D$69</formula>
    </cfRule>
  </conditionalFormatting>
  <conditionalFormatting sqref="F97:T99 E97:E98">
    <cfRule type="cellIs" dxfId="18" priority="2" stopIfTrue="1" operator="greaterThan">
      <formula>"offset(0,-1)"</formula>
    </cfRule>
  </conditionalFormatting>
  <conditionalFormatting sqref="E99">
    <cfRule type="cellIs" dxfId="17" priority="3" stopIfTrue="1" operator="greaterThan">
      <formula>"&gt;offset(0,-1)"</formula>
    </cfRule>
  </conditionalFormatting>
  <conditionalFormatting sqref="E107:T109">
    <cfRule type="cellIs" dxfId="16" priority="4" stopIfTrue="1" operator="greaterThanOrEqual">
      <formula>100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T144"/>
  <sheetViews>
    <sheetView workbookViewId="0">
      <selection activeCell="F1" sqref="F1"/>
    </sheetView>
  </sheetViews>
  <sheetFormatPr defaultRowHeight="13" x14ac:dyDescent="0.2"/>
  <cols>
    <col min="1" max="1" width="4" customWidth="1"/>
    <col min="2" max="2" width="3" customWidth="1"/>
    <col min="3" max="3" width="3.453125" customWidth="1"/>
    <col min="4" max="4" width="9.08984375" customWidth="1"/>
  </cols>
  <sheetData>
    <row r="1" spans="1:20" x14ac:dyDescent="0.2">
      <c r="A1" t="s">
        <v>51</v>
      </c>
    </row>
    <row r="2" spans="1:20" s="1" customFormat="1" x14ac:dyDescent="0.2">
      <c r="A2" s="1" t="s">
        <v>52</v>
      </c>
      <c r="C2" s="1" t="s">
        <v>1</v>
      </c>
      <c r="D2" s="2">
        <v>1995</v>
      </c>
      <c r="E2" s="1">
        <f>+D2+5</f>
        <v>2000</v>
      </c>
      <c r="F2" s="1">
        <f t="shared" ref="F2:P2" si="0">+E2+5</f>
        <v>2005</v>
      </c>
      <c r="G2" s="1">
        <f t="shared" si="0"/>
        <v>2010</v>
      </c>
      <c r="H2" s="1">
        <f t="shared" si="0"/>
        <v>2015</v>
      </c>
      <c r="I2" s="1">
        <f t="shared" si="0"/>
        <v>2020</v>
      </c>
      <c r="J2" s="1">
        <f t="shared" si="0"/>
        <v>2025</v>
      </c>
      <c r="K2" s="1">
        <f t="shared" si="0"/>
        <v>2030</v>
      </c>
      <c r="L2" s="1">
        <f t="shared" si="0"/>
        <v>2035</v>
      </c>
      <c r="M2" s="1">
        <f t="shared" si="0"/>
        <v>2040</v>
      </c>
      <c r="N2" s="1">
        <f t="shared" si="0"/>
        <v>2045</v>
      </c>
      <c r="O2" s="1">
        <f t="shared" si="0"/>
        <v>2050</v>
      </c>
      <c r="P2" s="1">
        <f t="shared" si="0"/>
        <v>2055</v>
      </c>
      <c r="Q2" s="1">
        <f>+P2+5</f>
        <v>2060</v>
      </c>
      <c r="R2" s="1">
        <f t="shared" ref="R2:T2" si="1">+Q2+5</f>
        <v>2065</v>
      </c>
      <c r="S2" s="1">
        <f t="shared" si="1"/>
        <v>2070</v>
      </c>
      <c r="T2" s="1">
        <f t="shared" si="1"/>
        <v>2075</v>
      </c>
    </row>
    <row r="3" spans="1:20" x14ac:dyDescent="0.2">
      <c r="A3" s="1">
        <v>0</v>
      </c>
      <c r="B3" s="1" t="s">
        <v>2</v>
      </c>
      <c r="C3" s="1">
        <v>4</v>
      </c>
      <c r="D3" s="25">
        <v>16</v>
      </c>
      <c r="E3" s="4">
        <v>11</v>
      </c>
      <c r="F3" s="4">
        <v>9</v>
      </c>
      <c r="G3" s="4">
        <v>9</v>
      </c>
      <c r="H3" s="4">
        <v>8</v>
      </c>
      <c r="I3" s="4">
        <v>7</v>
      </c>
      <c r="J3" s="4">
        <v>6</v>
      </c>
      <c r="K3" s="4">
        <v>5</v>
      </c>
      <c r="L3" s="4">
        <v>4</v>
      </c>
      <c r="M3" s="4">
        <v>4</v>
      </c>
      <c r="N3" s="4">
        <v>3</v>
      </c>
      <c r="O3" s="4">
        <v>3</v>
      </c>
      <c r="P3" s="4">
        <v>3</v>
      </c>
      <c r="Q3" s="4">
        <v>2</v>
      </c>
      <c r="R3" s="4">
        <v>2</v>
      </c>
      <c r="S3" s="4">
        <v>1</v>
      </c>
      <c r="T3" s="4">
        <v>1</v>
      </c>
    </row>
    <row r="4" spans="1:20" x14ac:dyDescent="0.2">
      <c r="A4" s="1">
        <v>5</v>
      </c>
      <c r="B4" s="1" t="s">
        <v>2</v>
      </c>
      <c r="C4" s="1">
        <v>9</v>
      </c>
      <c r="D4" s="25">
        <v>15</v>
      </c>
      <c r="E4" s="4">
        <v>16</v>
      </c>
      <c r="F4" s="4">
        <v>11</v>
      </c>
      <c r="G4" s="4">
        <v>9</v>
      </c>
      <c r="H4" s="4">
        <v>9</v>
      </c>
      <c r="I4" s="4">
        <v>8</v>
      </c>
      <c r="J4" s="4">
        <v>7</v>
      </c>
      <c r="K4" s="4">
        <v>6</v>
      </c>
      <c r="L4" s="4">
        <v>5</v>
      </c>
      <c r="M4" s="4">
        <v>4</v>
      </c>
      <c r="N4" s="4">
        <v>4</v>
      </c>
      <c r="O4" s="4">
        <v>3</v>
      </c>
      <c r="P4" s="4">
        <v>3</v>
      </c>
      <c r="Q4" s="4">
        <v>3</v>
      </c>
      <c r="R4" s="4">
        <v>2</v>
      </c>
      <c r="S4" s="4">
        <v>2</v>
      </c>
      <c r="T4" s="4">
        <v>1</v>
      </c>
    </row>
    <row r="5" spans="1:20" x14ac:dyDescent="0.2">
      <c r="A5" s="1">
        <v>10</v>
      </c>
      <c r="B5" s="1" t="s">
        <v>2</v>
      </c>
      <c r="C5" s="1">
        <v>14</v>
      </c>
      <c r="D5" s="25">
        <v>27</v>
      </c>
      <c r="E5" s="4">
        <v>15</v>
      </c>
      <c r="F5" s="4">
        <v>16</v>
      </c>
      <c r="G5" s="4">
        <v>11</v>
      </c>
      <c r="H5" s="4">
        <v>9</v>
      </c>
      <c r="I5" s="4">
        <v>9</v>
      </c>
      <c r="J5" s="4">
        <v>8</v>
      </c>
      <c r="K5" s="4">
        <v>7</v>
      </c>
      <c r="L5" s="4">
        <v>6</v>
      </c>
      <c r="M5" s="4">
        <v>5</v>
      </c>
      <c r="N5" s="4">
        <v>4</v>
      </c>
      <c r="O5" s="4">
        <v>4</v>
      </c>
      <c r="P5" s="4">
        <v>3</v>
      </c>
      <c r="Q5" s="4">
        <v>3</v>
      </c>
      <c r="R5" s="4">
        <v>3</v>
      </c>
      <c r="S5" s="4">
        <v>2</v>
      </c>
      <c r="T5" s="4">
        <v>2</v>
      </c>
    </row>
    <row r="6" spans="1:20" x14ac:dyDescent="0.2">
      <c r="A6" s="1">
        <v>15</v>
      </c>
      <c r="B6" s="1" t="s">
        <v>2</v>
      </c>
      <c r="C6" s="1">
        <v>19</v>
      </c>
      <c r="D6" s="25">
        <v>14</v>
      </c>
      <c r="E6" s="4">
        <v>19</v>
      </c>
      <c r="F6" s="4">
        <v>11</v>
      </c>
      <c r="G6" s="4">
        <v>11</v>
      </c>
      <c r="H6" s="4">
        <v>8</v>
      </c>
      <c r="I6" s="4">
        <v>6</v>
      </c>
      <c r="J6" s="4">
        <v>6</v>
      </c>
      <c r="K6" s="4">
        <v>6</v>
      </c>
      <c r="L6" s="4">
        <v>5</v>
      </c>
      <c r="M6" s="4">
        <v>4</v>
      </c>
      <c r="N6" s="4">
        <v>4</v>
      </c>
      <c r="O6" s="4">
        <v>3</v>
      </c>
      <c r="P6" s="4">
        <v>3</v>
      </c>
      <c r="Q6" s="4">
        <v>2</v>
      </c>
      <c r="R6" s="4">
        <v>2</v>
      </c>
      <c r="S6" s="4">
        <v>2</v>
      </c>
      <c r="T6" s="4">
        <v>1</v>
      </c>
    </row>
    <row r="7" spans="1:20" x14ac:dyDescent="0.2">
      <c r="A7" s="1">
        <v>20</v>
      </c>
      <c r="B7" s="1" t="s">
        <v>2</v>
      </c>
      <c r="C7" s="1">
        <v>24</v>
      </c>
      <c r="D7" s="25">
        <v>7</v>
      </c>
      <c r="E7" s="4">
        <v>6</v>
      </c>
      <c r="F7" s="4">
        <v>9</v>
      </c>
      <c r="G7" s="4">
        <v>5</v>
      </c>
      <c r="H7" s="4">
        <v>5</v>
      </c>
      <c r="I7" s="4">
        <v>4</v>
      </c>
      <c r="J7" s="4">
        <v>3</v>
      </c>
      <c r="K7" s="4">
        <v>3</v>
      </c>
      <c r="L7" s="4">
        <v>3</v>
      </c>
      <c r="M7" s="4">
        <v>2</v>
      </c>
      <c r="N7" s="4">
        <v>2</v>
      </c>
      <c r="O7" s="4">
        <v>2</v>
      </c>
      <c r="P7" s="4">
        <v>1</v>
      </c>
      <c r="Q7" s="4">
        <v>1</v>
      </c>
      <c r="R7" s="4">
        <v>1</v>
      </c>
      <c r="S7" s="4">
        <v>1</v>
      </c>
      <c r="T7" s="4">
        <v>1</v>
      </c>
    </row>
    <row r="8" spans="1:20" x14ac:dyDescent="0.2">
      <c r="A8" s="1">
        <v>25</v>
      </c>
      <c r="B8" s="1" t="s">
        <v>2</v>
      </c>
      <c r="C8" s="1">
        <v>29</v>
      </c>
      <c r="D8" s="25">
        <v>10</v>
      </c>
      <c r="E8" s="4">
        <v>9</v>
      </c>
      <c r="F8" s="4">
        <v>8</v>
      </c>
      <c r="G8" s="4">
        <v>11</v>
      </c>
      <c r="H8" s="4">
        <v>6</v>
      </c>
      <c r="I8" s="4">
        <v>6</v>
      </c>
      <c r="J8" s="4">
        <v>5</v>
      </c>
      <c r="K8" s="4">
        <v>4</v>
      </c>
      <c r="L8" s="4">
        <v>4</v>
      </c>
      <c r="M8" s="4">
        <v>4</v>
      </c>
      <c r="N8" s="4">
        <v>3</v>
      </c>
      <c r="O8" s="4">
        <v>3</v>
      </c>
      <c r="P8" s="4">
        <v>3</v>
      </c>
      <c r="Q8" s="4">
        <v>1</v>
      </c>
      <c r="R8" s="4">
        <v>1</v>
      </c>
      <c r="S8" s="4">
        <v>1</v>
      </c>
      <c r="T8" s="4">
        <v>1</v>
      </c>
    </row>
    <row r="9" spans="1:20" x14ac:dyDescent="0.2">
      <c r="A9" s="1">
        <v>30</v>
      </c>
      <c r="B9" s="1" t="s">
        <v>2</v>
      </c>
      <c r="C9" s="1">
        <v>34</v>
      </c>
      <c r="D9" s="25">
        <v>15</v>
      </c>
      <c r="E9" s="4">
        <v>10</v>
      </c>
      <c r="F9" s="4">
        <v>9</v>
      </c>
      <c r="G9" s="4">
        <v>8</v>
      </c>
      <c r="H9" s="4">
        <v>11</v>
      </c>
      <c r="I9" s="4">
        <v>6</v>
      </c>
      <c r="J9" s="4">
        <v>6</v>
      </c>
      <c r="K9" s="4">
        <v>5</v>
      </c>
      <c r="L9" s="4">
        <v>4</v>
      </c>
      <c r="M9" s="4">
        <v>4</v>
      </c>
      <c r="N9" s="4">
        <v>4</v>
      </c>
      <c r="O9" s="4">
        <v>3</v>
      </c>
      <c r="P9" s="4">
        <v>3</v>
      </c>
      <c r="Q9" s="4">
        <v>3</v>
      </c>
      <c r="R9" s="4">
        <v>1</v>
      </c>
      <c r="S9" s="4">
        <v>1</v>
      </c>
      <c r="T9" s="4">
        <v>1</v>
      </c>
    </row>
    <row r="10" spans="1:20" x14ac:dyDescent="0.2">
      <c r="A10" s="1">
        <v>35</v>
      </c>
      <c r="B10" s="1" t="s">
        <v>2</v>
      </c>
      <c r="C10" s="1">
        <v>39</v>
      </c>
      <c r="D10" s="25">
        <v>20</v>
      </c>
      <c r="E10" s="4">
        <v>14</v>
      </c>
      <c r="F10" s="4">
        <v>10</v>
      </c>
      <c r="G10" s="4">
        <v>9</v>
      </c>
      <c r="H10" s="4">
        <v>8</v>
      </c>
      <c r="I10" s="4">
        <v>11</v>
      </c>
      <c r="J10" s="4">
        <v>6</v>
      </c>
      <c r="K10" s="4">
        <v>6</v>
      </c>
      <c r="L10" s="4">
        <v>5</v>
      </c>
      <c r="M10" s="4">
        <v>4</v>
      </c>
      <c r="N10" s="4">
        <v>4</v>
      </c>
      <c r="O10" s="4">
        <v>4</v>
      </c>
      <c r="P10" s="4">
        <v>3</v>
      </c>
      <c r="Q10" s="4">
        <v>3</v>
      </c>
      <c r="R10" s="4">
        <v>3</v>
      </c>
      <c r="S10" s="4">
        <v>1</v>
      </c>
      <c r="T10" s="4">
        <v>1</v>
      </c>
    </row>
    <row r="11" spans="1:20" x14ac:dyDescent="0.2">
      <c r="A11" s="1">
        <v>40</v>
      </c>
      <c r="B11" s="1" t="s">
        <v>2</v>
      </c>
      <c r="C11" s="1">
        <v>44</v>
      </c>
      <c r="D11" s="25">
        <v>18</v>
      </c>
      <c r="E11" s="4">
        <v>20</v>
      </c>
      <c r="F11" s="4">
        <v>14</v>
      </c>
      <c r="G11" s="4">
        <v>10</v>
      </c>
      <c r="H11" s="4">
        <v>9</v>
      </c>
      <c r="I11" s="4">
        <v>8</v>
      </c>
      <c r="J11" s="4">
        <v>11</v>
      </c>
      <c r="K11" s="4">
        <v>6</v>
      </c>
      <c r="L11" s="4">
        <v>6</v>
      </c>
      <c r="M11" s="4">
        <v>5</v>
      </c>
      <c r="N11" s="4">
        <v>4</v>
      </c>
      <c r="O11" s="4">
        <v>4</v>
      </c>
      <c r="P11" s="4">
        <v>4</v>
      </c>
      <c r="Q11" s="4">
        <v>3</v>
      </c>
      <c r="R11" s="4">
        <v>3</v>
      </c>
      <c r="S11" s="4">
        <v>3</v>
      </c>
      <c r="T11" s="4">
        <v>1</v>
      </c>
    </row>
    <row r="12" spans="1:20" x14ac:dyDescent="0.2">
      <c r="A12" s="1">
        <v>45</v>
      </c>
      <c r="B12" s="1" t="s">
        <v>2</v>
      </c>
      <c r="C12" s="1">
        <v>49</v>
      </c>
      <c r="D12" s="25">
        <v>22</v>
      </c>
      <c r="E12" s="4">
        <v>18</v>
      </c>
      <c r="F12" s="4">
        <v>20</v>
      </c>
      <c r="G12" s="4">
        <v>14</v>
      </c>
      <c r="H12" s="4">
        <v>10</v>
      </c>
      <c r="I12" s="4">
        <v>9</v>
      </c>
      <c r="J12" s="4">
        <v>8</v>
      </c>
      <c r="K12" s="4">
        <v>11</v>
      </c>
      <c r="L12" s="4">
        <v>6</v>
      </c>
      <c r="M12" s="4">
        <v>6</v>
      </c>
      <c r="N12" s="4">
        <v>5</v>
      </c>
      <c r="O12" s="4">
        <v>4</v>
      </c>
      <c r="P12" s="4">
        <v>4</v>
      </c>
      <c r="Q12" s="4">
        <v>4</v>
      </c>
      <c r="R12" s="4">
        <v>3</v>
      </c>
      <c r="S12" s="4">
        <v>3</v>
      </c>
      <c r="T12" s="4">
        <v>3</v>
      </c>
    </row>
    <row r="13" spans="1:20" x14ac:dyDescent="0.2">
      <c r="A13" s="1">
        <v>50</v>
      </c>
      <c r="B13" s="1" t="s">
        <v>2</v>
      </c>
      <c r="C13" s="1">
        <v>54</v>
      </c>
      <c r="D13" s="25">
        <v>21</v>
      </c>
      <c r="E13" s="4">
        <v>22</v>
      </c>
      <c r="F13" s="4">
        <v>18</v>
      </c>
      <c r="G13" s="4">
        <v>20</v>
      </c>
      <c r="H13" s="4">
        <v>14</v>
      </c>
      <c r="I13" s="4">
        <v>10</v>
      </c>
      <c r="J13" s="4">
        <v>9</v>
      </c>
      <c r="K13" s="4">
        <v>8</v>
      </c>
      <c r="L13" s="4">
        <v>11</v>
      </c>
      <c r="M13" s="4">
        <v>6</v>
      </c>
      <c r="N13" s="4">
        <v>6</v>
      </c>
      <c r="O13" s="4">
        <v>5</v>
      </c>
      <c r="P13" s="4">
        <v>4</v>
      </c>
      <c r="Q13" s="4">
        <v>4</v>
      </c>
      <c r="R13" s="4">
        <v>4</v>
      </c>
      <c r="S13" s="4">
        <v>3</v>
      </c>
      <c r="T13" s="4">
        <v>3</v>
      </c>
    </row>
    <row r="14" spans="1:20" x14ac:dyDescent="0.2">
      <c r="A14" s="1">
        <v>55</v>
      </c>
      <c r="B14" s="1" t="s">
        <v>2</v>
      </c>
      <c r="C14" s="1">
        <v>59</v>
      </c>
      <c r="D14" s="25">
        <v>29</v>
      </c>
      <c r="E14" s="4">
        <v>21</v>
      </c>
      <c r="F14" s="4">
        <v>22</v>
      </c>
      <c r="G14" s="4">
        <v>18</v>
      </c>
      <c r="H14" s="4">
        <v>20</v>
      </c>
      <c r="I14" s="4">
        <v>14</v>
      </c>
      <c r="J14" s="4">
        <v>10</v>
      </c>
      <c r="K14" s="4">
        <v>9</v>
      </c>
      <c r="L14" s="4">
        <v>8</v>
      </c>
      <c r="M14" s="4">
        <v>11</v>
      </c>
      <c r="N14" s="4">
        <v>6</v>
      </c>
      <c r="O14" s="4">
        <v>6</v>
      </c>
      <c r="P14" s="4">
        <v>5</v>
      </c>
      <c r="Q14" s="4">
        <v>4</v>
      </c>
      <c r="R14" s="4">
        <v>4</v>
      </c>
      <c r="S14" s="4">
        <v>4</v>
      </c>
      <c r="T14" s="4">
        <v>3</v>
      </c>
    </row>
    <row r="15" spans="1:20" x14ac:dyDescent="0.2">
      <c r="A15" s="1">
        <v>60</v>
      </c>
      <c r="B15" s="1" t="s">
        <v>2</v>
      </c>
      <c r="C15" s="1">
        <v>64</v>
      </c>
      <c r="D15" s="25">
        <v>43</v>
      </c>
      <c r="E15" s="4">
        <v>28</v>
      </c>
      <c r="F15" s="4">
        <v>21</v>
      </c>
      <c r="G15" s="4">
        <v>22</v>
      </c>
      <c r="H15" s="4">
        <v>18</v>
      </c>
      <c r="I15" s="4">
        <v>20</v>
      </c>
      <c r="J15" s="4">
        <v>14</v>
      </c>
      <c r="K15" s="4">
        <v>10</v>
      </c>
      <c r="L15" s="4">
        <v>9</v>
      </c>
      <c r="M15" s="4">
        <v>8</v>
      </c>
      <c r="N15" s="4">
        <v>11</v>
      </c>
      <c r="O15" s="4">
        <v>6</v>
      </c>
      <c r="P15" s="4">
        <v>6</v>
      </c>
      <c r="Q15" s="4">
        <v>5</v>
      </c>
      <c r="R15" s="4">
        <v>4</v>
      </c>
      <c r="S15" s="4">
        <v>4</v>
      </c>
      <c r="T15" s="4">
        <v>4</v>
      </c>
    </row>
    <row r="16" spans="1:20" x14ac:dyDescent="0.2">
      <c r="A16" s="1">
        <v>65</v>
      </c>
      <c r="B16" s="1" t="s">
        <v>2</v>
      </c>
      <c r="C16" s="1">
        <v>69</v>
      </c>
      <c r="D16" s="25">
        <v>40</v>
      </c>
      <c r="E16" s="4">
        <v>42</v>
      </c>
      <c r="F16" s="4">
        <v>27</v>
      </c>
      <c r="G16" s="4">
        <v>20</v>
      </c>
      <c r="H16" s="4">
        <v>21</v>
      </c>
      <c r="I16" s="4">
        <v>18</v>
      </c>
      <c r="J16" s="4">
        <v>19</v>
      </c>
      <c r="K16" s="4">
        <v>14</v>
      </c>
      <c r="L16" s="4">
        <v>10</v>
      </c>
      <c r="M16" s="4">
        <v>9</v>
      </c>
      <c r="N16" s="4">
        <v>8</v>
      </c>
      <c r="O16" s="4">
        <v>11</v>
      </c>
      <c r="P16" s="4">
        <v>6</v>
      </c>
      <c r="Q16" s="4">
        <v>6</v>
      </c>
      <c r="R16" s="4">
        <v>5</v>
      </c>
      <c r="S16" s="4">
        <v>4</v>
      </c>
      <c r="T16" s="4">
        <v>4</v>
      </c>
    </row>
    <row r="17" spans="1:20" x14ac:dyDescent="0.2">
      <c r="A17" s="1">
        <v>70</v>
      </c>
      <c r="B17" s="1" t="s">
        <v>2</v>
      </c>
      <c r="C17" s="1">
        <v>74</v>
      </c>
      <c r="D17" s="25">
        <v>34</v>
      </c>
      <c r="E17" s="4">
        <v>37</v>
      </c>
      <c r="F17" s="4">
        <v>39</v>
      </c>
      <c r="G17" s="4">
        <v>25</v>
      </c>
      <c r="H17" s="4">
        <v>19</v>
      </c>
      <c r="I17" s="4">
        <v>20</v>
      </c>
      <c r="J17" s="4">
        <v>17</v>
      </c>
      <c r="K17" s="4">
        <v>18</v>
      </c>
      <c r="L17" s="4">
        <v>13</v>
      </c>
      <c r="M17" s="4">
        <v>9</v>
      </c>
      <c r="N17" s="4">
        <v>8</v>
      </c>
      <c r="O17" s="4">
        <v>7</v>
      </c>
      <c r="P17" s="4">
        <v>10</v>
      </c>
      <c r="Q17" s="4">
        <v>6</v>
      </c>
      <c r="R17" s="4">
        <v>6</v>
      </c>
      <c r="S17" s="4">
        <v>5</v>
      </c>
      <c r="T17" s="4">
        <v>4</v>
      </c>
    </row>
    <row r="18" spans="1:20" x14ac:dyDescent="0.2">
      <c r="A18" s="1">
        <v>75</v>
      </c>
      <c r="B18" s="1" t="s">
        <v>2</v>
      </c>
      <c r="C18" s="1">
        <v>79</v>
      </c>
      <c r="D18" s="25">
        <v>35</v>
      </c>
      <c r="E18" s="4">
        <v>30</v>
      </c>
      <c r="F18" s="4">
        <v>33</v>
      </c>
      <c r="G18" s="4">
        <v>35</v>
      </c>
      <c r="H18" s="4">
        <v>22</v>
      </c>
      <c r="I18" s="4">
        <v>17</v>
      </c>
      <c r="J18" s="4">
        <v>18</v>
      </c>
      <c r="K18" s="4">
        <v>15</v>
      </c>
      <c r="L18" s="4">
        <v>16</v>
      </c>
      <c r="M18" s="4">
        <v>12</v>
      </c>
      <c r="N18" s="4">
        <v>8</v>
      </c>
      <c r="O18" s="4">
        <v>7</v>
      </c>
      <c r="P18" s="4">
        <v>6</v>
      </c>
      <c r="Q18" s="4">
        <v>9</v>
      </c>
      <c r="R18" s="4">
        <v>5</v>
      </c>
      <c r="S18" s="4">
        <v>5</v>
      </c>
      <c r="T18" s="4">
        <v>4</v>
      </c>
    </row>
    <row r="19" spans="1:20" x14ac:dyDescent="0.2">
      <c r="A19" s="1">
        <v>80</v>
      </c>
      <c r="B19" s="1" t="s">
        <v>2</v>
      </c>
      <c r="C19" s="1">
        <v>84</v>
      </c>
      <c r="D19" s="25">
        <v>24</v>
      </c>
      <c r="E19" s="4">
        <v>29</v>
      </c>
      <c r="F19" s="4">
        <v>25</v>
      </c>
      <c r="G19" s="4">
        <v>28</v>
      </c>
      <c r="H19" s="4">
        <v>29</v>
      </c>
      <c r="I19" s="4">
        <v>18</v>
      </c>
      <c r="J19" s="4">
        <v>14</v>
      </c>
      <c r="K19" s="4">
        <v>15</v>
      </c>
      <c r="L19" s="4">
        <v>13</v>
      </c>
      <c r="M19" s="4">
        <v>13</v>
      </c>
      <c r="N19" s="4">
        <v>10</v>
      </c>
      <c r="O19" s="4">
        <v>7</v>
      </c>
      <c r="P19" s="4">
        <v>6</v>
      </c>
      <c r="Q19" s="4">
        <v>5</v>
      </c>
      <c r="R19" s="4">
        <v>8</v>
      </c>
      <c r="S19" s="4">
        <v>4</v>
      </c>
      <c r="T19" s="4">
        <v>4</v>
      </c>
    </row>
    <row r="20" spans="1:20" x14ac:dyDescent="0.2">
      <c r="A20" s="1">
        <v>85</v>
      </c>
      <c r="B20" s="1" t="s">
        <v>2</v>
      </c>
      <c r="C20" s="1"/>
      <c r="D20" s="25">
        <v>14</v>
      </c>
      <c r="E20" s="4">
        <v>25</v>
      </c>
      <c r="F20" s="4">
        <v>36</v>
      </c>
      <c r="G20" s="4">
        <v>40</v>
      </c>
      <c r="H20" s="4">
        <v>45</v>
      </c>
      <c r="I20" s="4">
        <v>49</v>
      </c>
      <c r="J20" s="4">
        <v>44</v>
      </c>
      <c r="K20" s="4">
        <v>38</v>
      </c>
      <c r="L20" s="4">
        <v>35</v>
      </c>
      <c r="M20" s="4">
        <v>32</v>
      </c>
      <c r="N20" s="4">
        <v>30</v>
      </c>
      <c r="O20" s="4">
        <v>26</v>
      </c>
      <c r="P20" s="4">
        <v>22</v>
      </c>
      <c r="Q20" s="4">
        <v>18</v>
      </c>
      <c r="R20" s="4">
        <v>15</v>
      </c>
      <c r="S20" s="4">
        <v>15</v>
      </c>
      <c r="T20" s="4">
        <v>13</v>
      </c>
    </row>
    <row r="21" spans="1:20" s="1" customFormat="1" x14ac:dyDescent="0.2">
      <c r="A21" s="1" t="s">
        <v>67</v>
      </c>
      <c r="D21" s="5">
        <f>SUM(D3:D20)</f>
        <v>404</v>
      </c>
      <c r="E21" s="5">
        <f t="shared" ref="E21:T21" si="2">SUM(E3:E20)</f>
        <v>372</v>
      </c>
      <c r="F21" s="5">
        <f t="shared" si="2"/>
        <v>338</v>
      </c>
      <c r="G21" s="5">
        <f t="shared" si="2"/>
        <v>305</v>
      </c>
      <c r="H21" s="5">
        <f t="shared" si="2"/>
        <v>271</v>
      </c>
      <c r="I21" s="5">
        <f t="shared" si="2"/>
        <v>240</v>
      </c>
      <c r="J21" s="5">
        <f t="shared" si="2"/>
        <v>211</v>
      </c>
      <c r="K21" s="5">
        <f t="shared" si="2"/>
        <v>186</v>
      </c>
      <c r="L21" s="5">
        <f t="shared" si="2"/>
        <v>163</v>
      </c>
      <c r="M21" s="5">
        <f t="shared" si="2"/>
        <v>142</v>
      </c>
      <c r="N21" s="5">
        <f t="shared" si="2"/>
        <v>124</v>
      </c>
      <c r="O21" s="5">
        <f t="shared" si="2"/>
        <v>108</v>
      </c>
      <c r="P21" s="5">
        <f t="shared" si="2"/>
        <v>95</v>
      </c>
      <c r="Q21" s="5">
        <f t="shared" si="2"/>
        <v>82</v>
      </c>
      <c r="R21" s="5">
        <f t="shared" si="2"/>
        <v>72</v>
      </c>
      <c r="S21" s="5">
        <f t="shared" si="2"/>
        <v>61</v>
      </c>
      <c r="T21" s="5">
        <f t="shared" si="2"/>
        <v>52</v>
      </c>
    </row>
    <row r="23" spans="1:20" x14ac:dyDescent="0.2">
      <c r="A23" t="s">
        <v>68</v>
      </c>
    </row>
    <row r="24" spans="1:20" s="1" customFormat="1" x14ac:dyDescent="0.2">
      <c r="A24" s="1" t="s">
        <v>69</v>
      </c>
      <c r="B24" s="6"/>
      <c r="C24" s="7" t="s">
        <v>1</v>
      </c>
      <c r="D24" s="1">
        <f>+D2</f>
        <v>1995</v>
      </c>
      <c r="E24" s="1">
        <f t="shared" ref="E24:T24" si="3">+E2</f>
        <v>2000</v>
      </c>
      <c r="F24" s="1">
        <f t="shared" si="3"/>
        <v>2005</v>
      </c>
      <c r="G24" s="1">
        <f t="shared" si="3"/>
        <v>2010</v>
      </c>
      <c r="H24" s="1">
        <f t="shared" si="3"/>
        <v>2015</v>
      </c>
      <c r="I24" s="1">
        <f t="shared" si="3"/>
        <v>2020</v>
      </c>
      <c r="J24" s="1">
        <f t="shared" si="3"/>
        <v>2025</v>
      </c>
      <c r="K24" s="1">
        <f t="shared" si="3"/>
        <v>2030</v>
      </c>
      <c r="L24" s="1">
        <f t="shared" si="3"/>
        <v>2035</v>
      </c>
      <c r="M24" s="1">
        <f t="shared" si="3"/>
        <v>2040</v>
      </c>
      <c r="N24" s="1">
        <f t="shared" si="3"/>
        <v>2045</v>
      </c>
      <c r="O24" s="1">
        <f t="shared" si="3"/>
        <v>2050</v>
      </c>
      <c r="P24" s="1">
        <f t="shared" si="3"/>
        <v>2055</v>
      </c>
      <c r="Q24" s="1">
        <f t="shared" si="3"/>
        <v>2060</v>
      </c>
      <c r="R24" s="1">
        <f t="shared" si="3"/>
        <v>2065</v>
      </c>
      <c r="S24" s="1">
        <f t="shared" si="3"/>
        <v>2070</v>
      </c>
      <c r="T24" s="1">
        <f t="shared" si="3"/>
        <v>2075</v>
      </c>
    </row>
    <row r="25" spans="1:20" x14ac:dyDescent="0.2">
      <c r="A25" s="1">
        <v>0</v>
      </c>
      <c r="B25" s="1" t="s">
        <v>2</v>
      </c>
      <c r="C25" s="1">
        <v>4</v>
      </c>
      <c r="D25" s="26">
        <v>14</v>
      </c>
      <c r="E25" s="4">
        <v>11</v>
      </c>
      <c r="F25" s="4">
        <v>10</v>
      </c>
      <c r="G25" s="4">
        <v>9</v>
      </c>
      <c r="H25" s="4">
        <v>9</v>
      </c>
      <c r="I25" s="4">
        <v>7</v>
      </c>
      <c r="J25" s="4">
        <v>6</v>
      </c>
      <c r="K25" s="4">
        <v>5</v>
      </c>
      <c r="L25" s="4">
        <v>4</v>
      </c>
      <c r="M25" s="4">
        <v>4</v>
      </c>
      <c r="N25" s="4">
        <v>3</v>
      </c>
      <c r="O25" s="4">
        <v>3</v>
      </c>
      <c r="P25" s="4">
        <v>3</v>
      </c>
      <c r="Q25" s="4">
        <v>2</v>
      </c>
      <c r="R25" s="4">
        <v>2</v>
      </c>
      <c r="S25" s="4">
        <v>1</v>
      </c>
      <c r="T25" s="4">
        <v>1</v>
      </c>
    </row>
    <row r="26" spans="1:20" x14ac:dyDescent="0.2">
      <c r="A26" s="1">
        <v>5</v>
      </c>
      <c r="B26" s="1" t="s">
        <v>2</v>
      </c>
      <c r="C26" s="1">
        <v>9</v>
      </c>
      <c r="D26" s="25">
        <v>15</v>
      </c>
      <c r="E26" s="4">
        <v>14</v>
      </c>
      <c r="F26" s="4">
        <v>10</v>
      </c>
      <c r="G26" s="4">
        <v>9</v>
      </c>
      <c r="H26" s="4">
        <v>9</v>
      </c>
      <c r="I26" s="4">
        <v>7</v>
      </c>
      <c r="J26" s="4">
        <v>6</v>
      </c>
      <c r="K26" s="4">
        <v>5</v>
      </c>
      <c r="L26" s="4">
        <v>4</v>
      </c>
      <c r="M26" s="4">
        <v>4</v>
      </c>
      <c r="N26" s="4">
        <v>3</v>
      </c>
      <c r="O26" s="4">
        <v>3</v>
      </c>
      <c r="P26" s="4">
        <v>3</v>
      </c>
      <c r="Q26" s="4">
        <v>2</v>
      </c>
      <c r="R26" s="4">
        <v>2</v>
      </c>
      <c r="S26" s="4">
        <v>1</v>
      </c>
      <c r="T26" s="4">
        <v>1</v>
      </c>
    </row>
    <row r="27" spans="1:20" x14ac:dyDescent="0.2">
      <c r="A27" s="1">
        <v>10</v>
      </c>
      <c r="B27" s="1" t="s">
        <v>2</v>
      </c>
      <c r="C27" s="1">
        <v>14</v>
      </c>
      <c r="D27" s="25">
        <v>24</v>
      </c>
      <c r="E27" s="4">
        <v>15</v>
      </c>
      <c r="F27" s="4">
        <v>14</v>
      </c>
      <c r="G27" s="4">
        <v>10</v>
      </c>
      <c r="H27" s="4">
        <v>9</v>
      </c>
      <c r="I27" s="4">
        <v>9</v>
      </c>
      <c r="J27" s="4">
        <v>7</v>
      </c>
      <c r="K27" s="4">
        <v>6</v>
      </c>
      <c r="L27" s="4">
        <v>5</v>
      </c>
      <c r="M27" s="4">
        <v>4</v>
      </c>
      <c r="N27" s="4">
        <v>4</v>
      </c>
      <c r="O27" s="4">
        <v>3</v>
      </c>
      <c r="P27" s="4">
        <v>3</v>
      </c>
      <c r="Q27" s="4">
        <v>3</v>
      </c>
      <c r="R27" s="4">
        <v>2</v>
      </c>
      <c r="S27" s="4">
        <v>2</v>
      </c>
      <c r="T27" s="4">
        <v>1</v>
      </c>
    </row>
    <row r="28" spans="1:20" x14ac:dyDescent="0.2">
      <c r="A28" s="1">
        <v>15</v>
      </c>
      <c r="B28" s="1" t="s">
        <v>2</v>
      </c>
      <c r="C28" s="1">
        <v>19</v>
      </c>
      <c r="D28" s="25">
        <v>27</v>
      </c>
      <c r="E28" s="4">
        <v>18</v>
      </c>
      <c r="F28" s="4">
        <v>11</v>
      </c>
      <c r="G28" s="4">
        <v>11</v>
      </c>
      <c r="H28" s="4">
        <v>8</v>
      </c>
      <c r="I28" s="4">
        <v>7</v>
      </c>
      <c r="J28" s="4">
        <v>7</v>
      </c>
      <c r="K28" s="4">
        <v>5</v>
      </c>
      <c r="L28" s="4">
        <v>5</v>
      </c>
      <c r="M28" s="4">
        <v>4</v>
      </c>
      <c r="N28" s="4">
        <v>3</v>
      </c>
      <c r="O28" s="4">
        <v>3</v>
      </c>
      <c r="P28" s="4">
        <v>2</v>
      </c>
      <c r="Q28" s="4">
        <v>2</v>
      </c>
      <c r="R28" s="4">
        <v>2</v>
      </c>
      <c r="S28" s="4">
        <v>2</v>
      </c>
      <c r="T28" s="4">
        <v>2</v>
      </c>
    </row>
    <row r="29" spans="1:20" x14ac:dyDescent="0.2">
      <c r="A29" s="1">
        <v>20</v>
      </c>
      <c r="B29" s="1" t="s">
        <v>2</v>
      </c>
      <c r="C29" s="1">
        <v>24</v>
      </c>
      <c r="D29" s="25">
        <v>9</v>
      </c>
      <c r="E29" s="4">
        <v>7</v>
      </c>
      <c r="F29" s="4">
        <v>5</v>
      </c>
      <c r="G29" s="4">
        <v>3</v>
      </c>
      <c r="H29" s="4">
        <v>3</v>
      </c>
      <c r="I29" s="4">
        <v>2</v>
      </c>
      <c r="J29" s="4">
        <v>2</v>
      </c>
      <c r="K29" s="4">
        <v>2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</row>
    <row r="30" spans="1:20" x14ac:dyDescent="0.2">
      <c r="A30" s="1">
        <v>25</v>
      </c>
      <c r="B30" s="1" t="s">
        <v>2</v>
      </c>
      <c r="C30" s="1">
        <v>29</v>
      </c>
      <c r="D30" s="25">
        <v>8</v>
      </c>
      <c r="E30" s="4">
        <v>11</v>
      </c>
      <c r="F30" s="4">
        <v>9</v>
      </c>
      <c r="G30" s="4">
        <v>6</v>
      </c>
      <c r="H30" s="4">
        <v>4</v>
      </c>
      <c r="I30" s="4">
        <v>4</v>
      </c>
      <c r="J30" s="4">
        <v>2</v>
      </c>
      <c r="K30" s="4">
        <v>2</v>
      </c>
      <c r="L30" s="4">
        <v>2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</row>
    <row r="31" spans="1:20" x14ac:dyDescent="0.2">
      <c r="A31" s="1">
        <v>30</v>
      </c>
      <c r="B31" s="1" t="s">
        <v>2</v>
      </c>
      <c r="C31" s="1">
        <v>34</v>
      </c>
      <c r="D31" s="25">
        <v>11</v>
      </c>
      <c r="E31" s="4">
        <v>9</v>
      </c>
      <c r="F31" s="4">
        <v>12</v>
      </c>
      <c r="G31" s="4">
        <v>10</v>
      </c>
      <c r="H31" s="4">
        <v>6</v>
      </c>
      <c r="I31" s="4">
        <v>4</v>
      </c>
      <c r="J31" s="4">
        <v>4</v>
      </c>
      <c r="K31" s="4">
        <v>2</v>
      </c>
      <c r="L31" s="4">
        <v>2</v>
      </c>
      <c r="M31" s="4">
        <v>2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</row>
    <row r="32" spans="1:20" x14ac:dyDescent="0.2">
      <c r="A32" s="1">
        <v>35</v>
      </c>
      <c r="B32" s="1" t="s">
        <v>2</v>
      </c>
      <c r="C32" s="1">
        <v>39</v>
      </c>
      <c r="D32" s="25">
        <v>21</v>
      </c>
      <c r="E32" s="4">
        <v>11</v>
      </c>
      <c r="F32" s="4">
        <v>9</v>
      </c>
      <c r="G32" s="4">
        <v>13</v>
      </c>
      <c r="H32" s="4">
        <v>10</v>
      </c>
      <c r="I32" s="4">
        <v>6</v>
      </c>
      <c r="J32" s="4">
        <v>4</v>
      </c>
      <c r="K32" s="4">
        <v>4</v>
      </c>
      <c r="L32" s="4">
        <v>2</v>
      </c>
      <c r="M32" s="4">
        <v>2</v>
      </c>
      <c r="N32" s="4">
        <v>2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</row>
    <row r="33" spans="1:20" x14ac:dyDescent="0.2">
      <c r="A33" s="1">
        <v>40</v>
      </c>
      <c r="B33" s="1" t="s">
        <v>2</v>
      </c>
      <c r="C33" s="1">
        <v>44</v>
      </c>
      <c r="D33" s="25">
        <v>20</v>
      </c>
      <c r="E33" s="4">
        <v>22</v>
      </c>
      <c r="F33" s="4">
        <v>11</v>
      </c>
      <c r="G33" s="4">
        <v>9</v>
      </c>
      <c r="H33" s="4">
        <v>13</v>
      </c>
      <c r="I33" s="4">
        <v>10</v>
      </c>
      <c r="J33" s="4">
        <v>6</v>
      </c>
      <c r="K33" s="4">
        <v>4</v>
      </c>
      <c r="L33" s="4">
        <v>4</v>
      </c>
      <c r="M33" s="4">
        <v>2</v>
      </c>
      <c r="N33" s="4">
        <v>2</v>
      </c>
      <c r="O33" s="4">
        <v>2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</row>
    <row r="34" spans="1:20" x14ac:dyDescent="0.2">
      <c r="A34" s="1">
        <v>45</v>
      </c>
      <c r="B34" s="1" t="s">
        <v>2</v>
      </c>
      <c r="C34" s="1">
        <v>49</v>
      </c>
      <c r="D34" s="25">
        <v>22</v>
      </c>
      <c r="E34" s="4">
        <v>21</v>
      </c>
      <c r="F34" s="4">
        <v>23</v>
      </c>
      <c r="G34" s="4">
        <v>11</v>
      </c>
      <c r="H34" s="4">
        <v>9</v>
      </c>
      <c r="I34" s="4">
        <v>13</v>
      </c>
      <c r="J34" s="4">
        <v>10</v>
      </c>
      <c r="K34" s="4">
        <v>6</v>
      </c>
      <c r="L34" s="4">
        <v>4</v>
      </c>
      <c r="M34" s="4">
        <v>4</v>
      </c>
      <c r="N34" s="4">
        <v>2</v>
      </c>
      <c r="O34" s="4">
        <v>2</v>
      </c>
      <c r="P34" s="4">
        <v>2</v>
      </c>
      <c r="Q34" s="4">
        <v>1</v>
      </c>
      <c r="R34" s="4">
        <v>1</v>
      </c>
      <c r="S34" s="4">
        <v>1</v>
      </c>
      <c r="T34" s="4">
        <v>1</v>
      </c>
    </row>
    <row r="35" spans="1:20" x14ac:dyDescent="0.2">
      <c r="A35" s="1">
        <v>50</v>
      </c>
      <c r="B35" s="1" t="s">
        <v>2</v>
      </c>
      <c r="C35" s="1">
        <v>54</v>
      </c>
      <c r="D35" s="25">
        <v>18</v>
      </c>
      <c r="E35" s="4">
        <v>21</v>
      </c>
      <c r="F35" s="4">
        <v>20</v>
      </c>
      <c r="G35" s="4">
        <v>22</v>
      </c>
      <c r="H35" s="4">
        <v>11</v>
      </c>
      <c r="I35" s="4">
        <v>9</v>
      </c>
      <c r="J35" s="4">
        <v>12</v>
      </c>
      <c r="K35" s="4">
        <v>10</v>
      </c>
      <c r="L35" s="4">
        <v>6</v>
      </c>
      <c r="M35" s="4">
        <v>4</v>
      </c>
      <c r="N35" s="4">
        <v>4</v>
      </c>
      <c r="O35" s="4">
        <v>2</v>
      </c>
      <c r="P35" s="4">
        <v>2</v>
      </c>
      <c r="Q35" s="4">
        <v>2</v>
      </c>
      <c r="R35" s="4">
        <v>1</v>
      </c>
      <c r="S35" s="4">
        <v>1</v>
      </c>
      <c r="T35" s="4">
        <v>1</v>
      </c>
    </row>
    <row r="36" spans="1:20" x14ac:dyDescent="0.2">
      <c r="A36" s="1">
        <v>55</v>
      </c>
      <c r="B36" s="1" t="s">
        <v>2</v>
      </c>
      <c r="C36" s="1">
        <v>59</v>
      </c>
      <c r="D36" s="25">
        <v>32</v>
      </c>
      <c r="E36" s="4">
        <v>17</v>
      </c>
      <c r="F36" s="4">
        <v>20</v>
      </c>
      <c r="G36" s="4">
        <v>19</v>
      </c>
      <c r="H36" s="4">
        <v>21</v>
      </c>
      <c r="I36" s="4">
        <v>11</v>
      </c>
      <c r="J36" s="4">
        <v>9</v>
      </c>
      <c r="K36" s="4">
        <v>12</v>
      </c>
      <c r="L36" s="4">
        <v>10</v>
      </c>
      <c r="M36" s="4">
        <v>6</v>
      </c>
      <c r="N36" s="4">
        <v>4</v>
      </c>
      <c r="O36" s="4">
        <v>4</v>
      </c>
      <c r="P36" s="4">
        <v>2</v>
      </c>
      <c r="Q36" s="4">
        <v>2</v>
      </c>
      <c r="R36" s="4">
        <v>2</v>
      </c>
      <c r="S36" s="4">
        <v>1</v>
      </c>
      <c r="T36" s="4">
        <v>1</v>
      </c>
    </row>
    <row r="37" spans="1:20" x14ac:dyDescent="0.2">
      <c r="A37" s="1">
        <v>60</v>
      </c>
      <c r="B37" s="1" t="s">
        <v>2</v>
      </c>
      <c r="C37" s="1">
        <v>64</v>
      </c>
      <c r="D37" s="25">
        <v>33</v>
      </c>
      <c r="E37" s="4">
        <v>31</v>
      </c>
      <c r="F37" s="4">
        <v>16</v>
      </c>
      <c r="G37" s="4">
        <v>19</v>
      </c>
      <c r="H37" s="4">
        <v>18</v>
      </c>
      <c r="I37" s="4">
        <v>20</v>
      </c>
      <c r="J37" s="4">
        <v>10</v>
      </c>
      <c r="K37" s="4">
        <v>9</v>
      </c>
      <c r="L37" s="4">
        <v>11</v>
      </c>
      <c r="M37" s="4">
        <v>10</v>
      </c>
      <c r="N37" s="4">
        <v>6</v>
      </c>
      <c r="O37" s="4">
        <v>4</v>
      </c>
      <c r="P37" s="4">
        <v>4</v>
      </c>
      <c r="Q37" s="4">
        <v>2</v>
      </c>
      <c r="R37" s="4">
        <v>2</v>
      </c>
      <c r="S37" s="4">
        <v>2</v>
      </c>
      <c r="T37" s="4">
        <v>1</v>
      </c>
    </row>
    <row r="38" spans="1:20" x14ac:dyDescent="0.2">
      <c r="A38" s="1">
        <v>65</v>
      </c>
      <c r="B38" s="1" t="s">
        <v>2</v>
      </c>
      <c r="C38" s="1">
        <v>69</v>
      </c>
      <c r="D38" s="25">
        <v>33</v>
      </c>
      <c r="E38" s="4">
        <v>31</v>
      </c>
      <c r="F38" s="4">
        <v>29</v>
      </c>
      <c r="G38" s="4">
        <v>15</v>
      </c>
      <c r="H38" s="4">
        <v>18</v>
      </c>
      <c r="I38" s="4">
        <v>17</v>
      </c>
      <c r="J38" s="4">
        <v>19</v>
      </c>
      <c r="K38" s="4">
        <v>9</v>
      </c>
      <c r="L38" s="4">
        <v>8</v>
      </c>
      <c r="M38" s="4">
        <v>10</v>
      </c>
      <c r="N38" s="4">
        <v>9</v>
      </c>
      <c r="O38" s="4">
        <v>6</v>
      </c>
      <c r="P38" s="4">
        <v>4</v>
      </c>
      <c r="Q38" s="4">
        <v>4</v>
      </c>
      <c r="R38" s="4">
        <v>2</v>
      </c>
      <c r="S38" s="4">
        <v>2</v>
      </c>
      <c r="T38" s="4">
        <v>2</v>
      </c>
    </row>
    <row r="39" spans="1:20" x14ac:dyDescent="0.2">
      <c r="A39" s="1">
        <v>70</v>
      </c>
      <c r="B39" s="1" t="s">
        <v>2</v>
      </c>
      <c r="C39" s="1">
        <v>74</v>
      </c>
      <c r="D39" s="25">
        <v>21</v>
      </c>
      <c r="E39" s="4">
        <v>29</v>
      </c>
      <c r="F39" s="4">
        <v>27</v>
      </c>
      <c r="G39" s="4">
        <v>26</v>
      </c>
      <c r="H39" s="4">
        <v>13</v>
      </c>
      <c r="I39" s="4">
        <v>16</v>
      </c>
      <c r="J39" s="4">
        <v>15</v>
      </c>
      <c r="K39" s="4">
        <v>17</v>
      </c>
      <c r="L39" s="4">
        <v>8</v>
      </c>
      <c r="M39" s="4">
        <v>7</v>
      </c>
      <c r="N39" s="4">
        <v>9</v>
      </c>
      <c r="O39" s="4">
        <v>8</v>
      </c>
      <c r="P39" s="4">
        <v>5</v>
      </c>
      <c r="Q39" s="4">
        <v>4</v>
      </c>
      <c r="R39" s="4">
        <v>4</v>
      </c>
      <c r="S39" s="4">
        <v>2</v>
      </c>
      <c r="T39" s="4">
        <v>2</v>
      </c>
    </row>
    <row r="40" spans="1:20" x14ac:dyDescent="0.2">
      <c r="A40" s="1">
        <v>75</v>
      </c>
      <c r="B40" s="1" t="s">
        <v>2</v>
      </c>
      <c r="C40" s="1">
        <v>79</v>
      </c>
      <c r="D40" s="25">
        <v>17</v>
      </c>
      <c r="E40" s="4">
        <v>18</v>
      </c>
      <c r="F40" s="4">
        <v>25</v>
      </c>
      <c r="G40" s="4">
        <v>23</v>
      </c>
      <c r="H40" s="4">
        <v>23</v>
      </c>
      <c r="I40" s="4">
        <v>11</v>
      </c>
      <c r="J40" s="4">
        <v>14</v>
      </c>
      <c r="K40" s="4">
        <v>13</v>
      </c>
      <c r="L40" s="4">
        <v>15</v>
      </c>
      <c r="M40" s="4">
        <v>7</v>
      </c>
      <c r="N40" s="4">
        <v>6</v>
      </c>
      <c r="O40" s="4">
        <v>8</v>
      </c>
      <c r="P40" s="4">
        <v>7</v>
      </c>
      <c r="Q40" s="4">
        <v>4</v>
      </c>
      <c r="R40" s="4">
        <v>3</v>
      </c>
      <c r="S40" s="4">
        <v>3</v>
      </c>
      <c r="T40" s="4">
        <v>2</v>
      </c>
    </row>
    <row r="41" spans="1:20" x14ac:dyDescent="0.2">
      <c r="A41" s="1">
        <v>80</v>
      </c>
      <c r="B41" s="1" t="s">
        <v>2</v>
      </c>
      <c r="C41" s="1">
        <v>84</v>
      </c>
      <c r="D41" s="25">
        <v>13</v>
      </c>
      <c r="E41" s="4">
        <v>13</v>
      </c>
      <c r="F41" s="4">
        <v>14</v>
      </c>
      <c r="G41" s="4">
        <v>19</v>
      </c>
      <c r="H41" s="4">
        <v>17</v>
      </c>
      <c r="I41" s="4">
        <v>17</v>
      </c>
      <c r="J41" s="4">
        <v>8</v>
      </c>
      <c r="K41" s="4">
        <v>11</v>
      </c>
      <c r="L41" s="4">
        <v>10</v>
      </c>
      <c r="M41" s="4">
        <v>11</v>
      </c>
      <c r="N41" s="4">
        <v>5</v>
      </c>
      <c r="O41" s="4">
        <v>5</v>
      </c>
      <c r="P41" s="4">
        <v>6</v>
      </c>
      <c r="Q41" s="4">
        <v>5</v>
      </c>
      <c r="R41" s="4">
        <v>3</v>
      </c>
      <c r="S41" s="4">
        <v>2</v>
      </c>
      <c r="T41" s="4">
        <v>2</v>
      </c>
    </row>
    <row r="42" spans="1:20" x14ac:dyDescent="0.2">
      <c r="A42" s="1">
        <v>85</v>
      </c>
      <c r="B42" s="1" t="s">
        <v>2</v>
      </c>
      <c r="C42" s="1"/>
      <c r="D42" s="25">
        <v>7</v>
      </c>
      <c r="E42" s="4">
        <v>10</v>
      </c>
      <c r="F42" s="4">
        <v>12</v>
      </c>
      <c r="G42" s="4">
        <v>13</v>
      </c>
      <c r="H42" s="4">
        <v>16</v>
      </c>
      <c r="I42" s="4">
        <v>17</v>
      </c>
      <c r="J42" s="4">
        <v>17</v>
      </c>
      <c r="K42" s="4">
        <v>13</v>
      </c>
      <c r="L42" s="4">
        <v>12</v>
      </c>
      <c r="M42" s="4">
        <v>11</v>
      </c>
      <c r="N42" s="4">
        <v>11</v>
      </c>
      <c r="O42" s="4">
        <v>8</v>
      </c>
      <c r="P42" s="4">
        <v>7</v>
      </c>
      <c r="Q42" s="4">
        <v>7</v>
      </c>
      <c r="R42" s="4">
        <v>6</v>
      </c>
      <c r="S42" s="4">
        <v>5</v>
      </c>
      <c r="T42" s="4">
        <v>4</v>
      </c>
    </row>
    <row r="43" spans="1:20" s="1" customFormat="1" x14ac:dyDescent="0.2">
      <c r="A43" s="1" t="s">
        <v>67</v>
      </c>
      <c r="D43" s="5">
        <f>SUM(D25:D42)</f>
        <v>345</v>
      </c>
      <c r="E43" s="5">
        <f t="shared" ref="E43:T43" si="4">SUM(E25:E42)</f>
        <v>309</v>
      </c>
      <c r="F43" s="5">
        <f t="shared" si="4"/>
        <v>277</v>
      </c>
      <c r="G43" s="5">
        <f t="shared" si="4"/>
        <v>247</v>
      </c>
      <c r="H43" s="5">
        <f t="shared" si="4"/>
        <v>217</v>
      </c>
      <c r="I43" s="5">
        <f t="shared" si="4"/>
        <v>187</v>
      </c>
      <c r="J43" s="5">
        <f t="shared" si="4"/>
        <v>158</v>
      </c>
      <c r="K43" s="5">
        <f t="shared" si="4"/>
        <v>135</v>
      </c>
      <c r="L43" s="5">
        <f t="shared" si="4"/>
        <v>113</v>
      </c>
      <c r="M43" s="5">
        <f t="shared" si="4"/>
        <v>94</v>
      </c>
      <c r="N43" s="5">
        <f t="shared" si="4"/>
        <v>76</v>
      </c>
      <c r="O43" s="5">
        <f t="shared" si="4"/>
        <v>65</v>
      </c>
      <c r="P43" s="5">
        <f t="shared" si="4"/>
        <v>55</v>
      </c>
      <c r="Q43" s="5">
        <f t="shared" si="4"/>
        <v>45</v>
      </c>
      <c r="R43" s="5">
        <f t="shared" si="4"/>
        <v>37</v>
      </c>
      <c r="S43" s="5">
        <f t="shared" si="4"/>
        <v>30</v>
      </c>
      <c r="T43" s="5">
        <f t="shared" si="4"/>
        <v>26</v>
      </c>
    </row>
    <row r="45" spans="1:20" x14ac:dyDescent="0.2">
      <c r="A45" t="s">
        <v>70</v>
      </c>
    </row>
    <row r="46" spans="1:20" s="1" customFormat="1" x14ac:dyDescent="0.2">
      <c r="A46" s="1" t="s">
        <v>69</v>
      </c>
      <c r="B46" s="6"/>
      <c r="C46" s="7" t="s">
        <v>1</v>
      </c>
      <c r="D46" s="1">
        <f>+D24</f>
        <v>1995</v>
      </c>
      <c r="E46" s="1">
        <f t="shared" ref="E46:T46" si="5">+E24</f>
        <v>2000</v>
      </c>
      <c r="F46" s="1">
        <f t="shared" si="5"/>
        <v>2005</v>
      </c>
      <c r="G46" s="1">
        <f t="shared" si="5"/>
        <v>2010</v>
      </c>
      <c r="H46" s="1">
        <f t="shared" si="5"/>
        <v>2015</v>
      </c>
      <c r="I46" s="1">
        <f t="shared" si="5"/>
        <v>2020</v>
      </c>
      <c r="J46" s="1">
        <f t="shared" si="5"/>
        <v>2025</v>
      </c>
      <c r="K46" s="1">
        <f t="shared" si="5"/>
        <v>2030</v>
      </c>
      <c r="L46" s="1">
        <f t="shared" si="5"/>
        <v>2035</v>
      </c>
      <c r="M46" s="1">
        <f t="shared" si="5"/>
        <v>2040</v>
      </c>
      <c r="N46" s="1">
        <f t="shared" si="5"/>
        <v>2045</v>
      </c>
      <c r="O46" s="1">
        <f t="shared" si="5"/>
        <v>2050</v>
      </c>
      <c r="P46" s="1">
        <f t="shared" si="5"/>
        <v>2055</v>
      </c>
      <c r="Q46" s="1">
        <f t="shared" si="5"/>
        <v>2060</v>
      </c>
      <c r="R46" s="1">
        <f t="shared" si="5"/>
        <v>2065</v>
      </c>
      <c r="S46" s="1">
        <f t="shared" si="5"/>
        <v>2070</v>
      </c>
      <c r="T46" s="1">
        <f t="shared" si="5"/>
        <v>2075</v>
      </c>
    </row>
    <row r="47" spans="1:20" x14ac:dyDescent="0.2">
      <c r="A47" s="1">
        <v>0</v>
      </c>
      <c r="B47" s="1" t="s">
        <v>2</v>
      </c>
      <c r="C47" s="1">
        <v>4</v>
      </c>
      <c r="D47" s="4">
        <f>+D3+D25</f>
        <v>30</v>
      </c>
      <c r="E47" s="4">
        <f>+E3+E25</f>
        <v>22</v>
      </c>
      <c r="F47" s="4">
        <f t="shared" ref="F47:T54" si="6">+F3+F25</f>
        <v>19</v>
      </c>
      <c r="G47" s="4">
        <f t="shared" si="6"/>
        <v>18</v>
      </c>
      <c r="H47" s="4">
        <f t="shared" si="6"/>
        <v>17</v>
      </c>
      <c r="I47" s="4">
        <f t="shared" si="6"/>
        <v>14</v>
      </c>
      <c r="J47" s="4">
        <f t="shared" si="6"/>
        <v>12</v>
      </c>
      <c r="K47" s="4">
        <f t="shared" si="6"/>
        <v>10</v>
      </c>
      <c r="L47" s="4">
        <f t="shared" si="6"/>
        <v>8</v>
      </c>
      <c r="M47" s="4">
        <f t="shared" si="6"/>
        <v>8</v>
      </c>
      <c r="N47" s="4">
        <f t="shared" si="6"/>
        <v>6</v>
      </c>
      <c r="O47" s="4">
        <f t="shared" si="6"/>
        <v>6</v>
      </c>
      <c r="P47" s="4">
        <f t="shared" si="6"/>
        <v>6</v>
      </c>
      <c r="Q47" s="4">
        <f t="shared" si="6"/>
        <v>4</v>
      </c>
      <c r="R47" s="4">
        <f t="shared" si="6"/>
        <v>4</v>
      </c>
      <c r="S47" s="4">
        <f t="shared" si="6"/>
        <v>2</v>
      </c>
      <c r="T47" s="4">
        <f t="shared" si="6"/>
        <v>2</v>
      </c>
    </row>
    <row r="48" spans="1:20" x14ac:dyDescent="0.2">
      <c r="A48" s="1">
        <v>5</v>
      </c>
      <c r="B48" s="1" t="s">
        <v>2</v>
      </c>
      <c r="C48" s="1">
        <v>9</v>
      </c>
      <c r="D48" s="4">
        <f t="shared" ref="D48:S63" si="7">+D4+D26</f>
        <v>30</v>
      </c>
      <c r="E48" s="4">
        <f t="shared" si="7"/>
        <v>30</v>
      </c>
      <c r="F48" s="4">
        <f t="shared" si="6"/>
        <v>21</v>
      </c>
      <c r="G48" s="4">
        <f t="shared" si="6"/>
        <v>18</v>
      </c>
      <c r="H48" s="4">
        <f t="shared" si="6"/>
        <v>18</v>
      </c>
      <c r="I48" s="4">
        <f t="shared" si="6"/>
        <v>15</v>
      </c>
      <c r="J48" s="4">
        <f t="shared" si="6"/>
        <v>13</v>
      </c>
      <c r="K48" s="4">
        <f t="shared" si="6"/>
        <v>11</v>
      </c>
      <c r="L48" s="4">
        <f t="shared" si="6"/>
        <v>9</v>
      </c>
      <c r="M48" s="4">
        <f t="shared" si="6"/>
        <v>8</v>
      </c>
      <c r="N48" s="4">
        <f t="shared" si="6"/>
        <v>7</v>
      </c>
      <c r="O48" s="4">
        <f t="shared" si="6"/>
        <v>6</v>
      </c>
      <c r="P48" s="4">
        <f t="shared" si="6"/>
        <v>6</v>
      </c>
      <c r="Q48" s="4">
        <f t="shared" si="6"/>
        <v>5</v>
      </c>
      <c r="R48" s="4">
        <f t="shared" si="6"/>
        <v>4</v>
      </c>
      <c r="S48" s="4">
        <f t="shared" si="6"/>
        <v>3</v>
      </c>
      <c r="T48" s="4">
        <f t="shared" si="6"/>
        <v>2</v>
      </c>
    </row>
    <row r="49" spans="1:20" x14ac:dyDescent="0.2">
      <c r="A49" s="1">
        <v>10</v>
      </c>
      <c r="B49" s="1" t="s">
        <v>2</v>
      </c>
      <c r="C49" s="1">
        <v>14</v>
      </c>
      <c r="D49" s="4">
        <f t="shared" si="7"/>
        <v>51</v>
      </c>
      <c r="E49" s="4">
        <f t="shared" si="7"/>
        <v>30</v>
      </c>
      <c r="F49" s="4">
        <f t="shared" si="6"/>
        <v>30</v>
      </c>
      <c r="G49" s="4">
        <f t="shared" si="6"/>
        <v>21</v>
      </c>
      <c r="H49" s="4">
        <f t="shared" si="6"/>
        <v>18</v>
      </c>
      <c r="I49" s="4">
        <f t="shared" si="6"/>
        <v>18</v>
      </c>
      <c r="J49" s="4">
        <f t="shared" si="6"/>
        <v>15</v>
      </c>
      <c r="K49" s="4">
        <f t="shared" si="6"/>
        <v>13</v>
      </c>
      <c r="L49" s="4">
        <f t="shared" si="6"/>
        <v>11</v>
      </c>
      <c r="M49" s="4">
        <f t="shared" si="6"/>
        <v>9</v>
      </c>
      <c r="N49" s="4">
        <f t="shared" si="6"/>
        <v>8</v>
      </c>
      <c r="O49" s="4">
        <f t="shared" si="6"/>
        <v>7</v>
      </c>
      <c r="P49" s="4">
        <f t="shared" si="6"/>
        <v>6</v>
      </c>
      <c r="Q49" s="4">
        <f t="shared" si="6"/>
        <v>6</v>
      </c>
      <c r="R49" s="4">
        <f t="shared" si="6"/>
        <v>5</v>
      </c>
      <c r="S49" s="4">
        <f t="shared" si="6"/>
        <v>4</v>
      </c>
      <c r="T49" s="4">
        <f t="shared" si="6"/>
        <v>3</v>
      </c>
    </row>
    <row r="50" spans="1:20" x14ac:dyDescent="0.2">
      <c r="A50" s="1">
        <v>15</v>
      </c>
      <c r="B50" s="1" t="s">
        <v>2</v>
      </c>
      <c r="C50" s="1">
        <v>19</v>
      </c>
      <c r="D50" s="4">
        <f t="shared" si="7"/>
        <v>41</v>
      </c>
      <c r="E50" s="4">
        <f t="shared" si="7"/>
        <v>37</v>
      </c>
      <c r="F50" s="4">
        <f t="shared" si="6"/>
        <v>22</v>
      </c>
      <c r="G50" s="4">
        <f t="shared" si="6"/>
        <v>22</v>
      </c>
      <c r="H50" s="4">
        <f t="shared" si="6"/>
        <v>16</v>
      </c>
      <c r="I50" s="4">
        <f t="shared" si="6"/>
        <v>13</v>
      </c>
      <c r="J50" s="4">
        <f t="shared" si="6"/>
        <v>13</v>
      </c>
      <c r="K50" s="4">
        <f t="shared" si="6"/>
        <v>11</v>
      </c>
      <c r="L50" s="4">
        <f t="shared" si="6"/>
        <v>10</v>
      </c>
      <c r="M50" s="4">
        <f t="shared" si="6"/>
        <v>8</v>
      </c>
      <c r="N50" s="4">
        <f t="shared" si="6"/>
        <v>7</v>
      </c>
      <c r="O50" s="4">
        <f t="shared" si="6"/>
        <v>6</v>
      </c>
      <c r="P50" s="4">
        <f t="shared" si="6"/>
        <v>5</v>
      </c>
      <c r="Q50" s="4">
        <f t="shared" si="6"/>
        <v>4</v>
      </c>
      <c r="R50" s="4">
        <f t="shared" si="6"/>
        <v>4</v>
      </c>
      <c r="S50" s="4">
        <f t="shared" si="6"/>
        <v>4</v>
      </c>
      <c r="T50" s="4">
        <f t="shared" si="6"/>
        <v>3</v>
      </c>
    </row>
    <row r="51" spans="1:20" x14ac:dyDescent="0.2">
      <c r="A51" s="1">
        <v>20</v>
      </c>
      <c r="B51" s="1" t="s">
        <v>2</v>
      </c>
      <c r="C51" s="1">
        <v>24</v>
      </c>
      <c r="D51" s="4">
        <f t="shared" si="7"/>
        <v>16</v>
      </c>
      <c r="E51" s="4">
        <f t="shared" si="7"/>
        <v>13</v>
      </c>
      <c r="F51" s="4">
        <f t="shared" si="6"/>
        <v>14</v>
      </c>
      <c r="G51" s="4">
        <f t="shared" si="6"/>
        <v>8</v>
      </c>
      <c r="H51" s="4">
        <f t="shared" si="6"/>
        <v>8</v>
      </c>
      <c r="I51" s="4">
        <f t="shared" si="6"/>
        <v>6</v>
      </c>
      <c r="J51" s="4">
        <f t="shared" si="6"/>
        <v>5</v>
      </c>
      <c r="K51" s="4">
        <f t="shared" si="6"/>
        <v>5</v>
      </c>
      <c r="L51" s="4">
        <f t="shared" si="6"/>
        <v>4</v>
      </c>
      <c r="M51" s="4">
        <f t="shared" si="6"/>
        <v>3</v>
      </c>
      <c r="N51" s="4">
        <f t="shared" si="6"/>
        <v>3</v>
      </c>
      <c r="O51" s="4">
        <f t="shared" si="6"/>
        <v>3</v>
      </c>
      <c r="P51" s="4">
        <f t="shared" si="6"/>
        <v>2</v>
      </c>
      <c r="Q51" s="4">
        <f t="shared" si="6"/>
        <v>2</v>
      </c>
      <c r="R51" s="4">
        <f t="shared" si="6"/>
        <v>2</v>
      </c>
      <c r="S51" s="4">
        <f t="shared" si="6"/>
        <v>2</v>
      </c>
      <c r="T51" s="4">
        <f t="shared" si="6"/>
        <v>2</v>
      </c>
    </row>
    <row r="52" spans="1:20" x14ac:dyDescent="0.2">
      <c r="A52" s="1">
        <v>25</v>
      </c>
      <c r="B52" s="1" t="s">
        <v>2</v>
      </c>
      <c r="C52" s="1">
        <v>29</v>
      </c>
      <c r="D52" s="4">
        <f t="shared" si="7"/>
        <v>18</v>
      </c>
      <c r="E52" s="4">
        <f t="shared" si="7"/>
        <v>20</v>
      </c>
      <c r="F52" s="4">
        <f t="shared" si="6"/>
        <v>17</v>
      </c>
      <c r="G52" s="4">
        <f t="shared" si="6"/>
        <v>17</v>
      </c>
      <c r="H52" s="4">
        <f t="shared" si="6"/>
        <v>10</v>
      </c>
      <c r="I52" s="4">
        <f t="shared" si="6"/>
        <v>10</v>
      </c>
      <c r="J52" s="4">
        <f t="shared" si="6"/>
        <v>7</v>
      </c>
      <c r="K52" s="4">
        <f t="shared" si="6"/>
        <v>6</v>
      </c>
      <c r="L52" s="4">
        <f t="shared" si="6"/>
        <v>6</v>
      </c>
      <c r="M52" s="4">
        <f t="shared" si="6"/>
        <v>5</v>
      </c>
      <c r="N52" s="4">
        <f t="shared" si="6"/>
        <v>4</v>
      </c>
      <c r="O52" s="4">
        <f t="shared" si="6"/>
        <v>4</v>
      </c>
      <c r="P52" s="4">
        <f t="shared" si="6"/>
        <v>4</v>
      </c>
      <c r="Q52" s="4">
        <f t="shared" si="6"/>
        <v>2</v>
      </c>
      <c r="R52" s="4">
        <f t="shared" si="6"/>
        <v>2</v>
      </c>
      <c r="S52" s="4">
        <f t="shared" si="6"/>
        <v>2</v>
      </c>
      <c r="T52" s="4">
        <f t="shared" si="6"/>
        <v>2</v>
      </c>
    </row>
    <row r="53" spans="1:20" x14ac:dyDescent="0.2">
      <c r="A53" s="1">
        <v>30</v>
      </c>
      <c r="B53" s="1" t="s">
        <v>2</v>
      </c>
      <c r="C53" s="1">
        <v>34</v>
      </c>
      <c r="D53" s="4">
        <f t="shared" si="7"/>
        <v>26</v>
      </c>
      <c r="E53" s="4">
        <f t="shared" si="7"/>
        <v>19</v>
      </c>
      <c r="F53" s="4">
        <f t="shared" si="6"/>
        <v>21</v>
      </c>
      <c r="G53" s="4">
        <f t="shared" si="6"/>
        <v>18</v>
      </c>
      <c r="H53" s="4">
        <f t="shared" si="6"/>
        <v>17</v>
      </c>
      <c r="I53" s="4">
        <f t="shared" si="6"/>
        <v>10</v>
      </c>
      <c r="J53" s="4">
        <f t="shared" si="6"/>
        <v>10</v>
      </c>
      <c r="K53" s="4">
        <f t="shared" si="6"/>
        <v>7</v>
      </c>
      <c r="L53" s="4">
        <f t="shared" si="6"/>
        <v>6</v>
      </c>
      <c r="M53" s="4">
        <f t="shared" si="6"/>
        <v>6</v>
      </c>
      <c r="N53" s="4">
        <f t="shared" si="6"/>
        <v>5</v>
      </c>
      <c r="O53" s="4">
        <f t="shared" si="6"/>
        <v>4</v>
      </c>
      <c r="P53" s="4">
        <f t="shared" si="6"/>
        <v>4</v>
      </c>
      <c r="Q53" s="4">
        <f t="shared" si="6"/>
        <v>4</v>
      </c>
      <c r="R53" s="4">
        <f t="shared" si="6"/>
        <v>2</v>
      </c>
      <c r="S53" s="4">
        <f t="shared" si="6"/>
        <v>2</v>
      </c>
      <c r="T53" s="4">
        <f t="shared" si="6"/>
        <v>2</v>
      </c>
    </row>
    <row r="54" spans="1:20" x14ac:dyDescent="0.2">
      <c r="A54" s="1">
        <v>35</v>
      </c>
      <c r="B54" s="1" t="s">
        <v>2</v>
      </c>
      <c r="C54" s="1">
        <v>39</v>
      </c>
      <c r="D54" s="4">
        <f t="shared" si="7"/>
        <v>41</v>
      </c>
      <c r="E54" s="4">
        <f t="shared" si="7"/>
        <v>25</v>
      </c>
      <c r="F54" s="4">
        <f t="shared" si="6"/>
        <v>19</v>
      </c>
      <c r="G54" s="4">
        <f t="shared" si="6"/>
        <v>22</v>
      </c>
      <c r="H54" s="4">
        <f t="shared" si="6"/>
        <v>18</v>
      </c>
      <c r="I54" s="4">
        <f t="shared" si="6"/>
        <v>17</v>
      </c>
      <c r="J54" s="4">
        <f t="shared" si="6"/>
        <v>10</v>
      </c>
      <c r="K54" s="4">
        <f t="shared" si="6"/>
        <v>10</v>
      </c>
      <c r="L54" s="4">
        <f t="shared" si="6"/>
        <v>7</v>
      </c>
      <c r="M54" s="4">
        <f t="shared" si="6"/>
        <v>6</v>
      </c>
      <c r="N54" s="4">
        <f t="shared" si="6"/>
        <v>6</v>
      </c>
      <c r="O54" s="4">
        <f t="shared" si="6"/>
        <v>5</v>
      </c>
      <c r="P54" s="4">
        <f t="shared" ref="P54:T63" si="8">+P10+P32</f>
        <v>4</v>
      </c>
      <c r="Q54" s="4">
        <f t="shared" si="8"/>
        <v>4</v>
      </c>
      <c r="R54" s="4">
        <f t="shared" si="8"/>
        <v>4</v>
      </c>
      <c r="S54" s="4">
        <f t="shared" si="8"/>
        <v>2</v>
      </c>
      <c r="T54" s="4">
        <f t="shared" si="8"/>
        <v>2</v>
      </c>
    </row>
    <row r="55" spans="1:20" x14ac:dyDescent="0.2">
      <c r="A55" s="1">
        <v>40</v>
      </c>
      <c r="B55" s="1" t="s">
        <v>2</v>
      </c>
      <c r="C55" s="1">
        <v>44</v>
      </c>
      <c r="D55" s="4">
        <f t="shared" si="7"/>
        <v>38</v>
      </c>
      <c r="E55" s="4">
        <f t="shared" si="7"/>
        <v>42</v>
      </c>
      <c r="F55" s="4">
        <f t="shared" si="7"/>
        <v>25</v>
      </c>
      <c r="G55" s="4">
        <f t="shared" si="7"/>
        <v>19</v>
      </c>
      <c r="H55" s="4">
        <f t="shared" si="7"/>
        <v>22</v>
      </c>
      <c r="I55" s="4">
        <f t="shared" si="7"/>
        <v>18</v>
      </c>
      <c r="J55" s="4">
        <f t="shared" si="7"/>
        <v>17</v>
      </c>
      <c r="K55" s="4">
        <f t="shared" si="7"/>
        <v>10</v>
      </c>
      <c r="L55" s="4">
        <f t="shared" si="7"/>
        <v>10</v>
      </c>
      <c r="M55" s="4">
        <f t="shared" si="7"/>
        <v>7</v>
      </c>
      <c r="N55" s="4">
        <f t="shared" si="7"/>
        <v>6</v>
      </c>
      <c r="O55" s="4">
        <f t="shared" si="7"/>
        <v>6</v>
      </c>
      <c r="P55" s="4">
        <f t="shared" si="7"/>
        <v>5</v>
      </c>
      <c r="Q55" s="4">
        <f t="shared" si="7"/>
        <v>4</v>
      </c>
      <c r="R55" s="4">
        <f t="shared" si="7"/>
        <v>4</v>
      </c>
      <c r="S55" s="4">
        <f t="shared" si="7"/>
        <v>4</v>
      </c>
      <c r="T55" s="4">
        <f t="shared" si="8"/>
        <v>2</v>
      </c>
    </row>
    <row r="56" spans="1:20" x14ac:dyDescent="0.2">
      <c r="A56" s="1">
        <v>45</v>
      </c>
      <c r="B56" s="1" t="s">
        <v>2</v>
      </c>
      <c r="C56" s="1">
        <v>49</v>
      </c>
      <c r="D56" s="4">
        <f t="shared" si="7"/>
        <v>44</v>
      </c>
      <c r="E56" s="4">
        <f t="shared" si="7"/>
        <v>39</v>
      </c>
      <c r="F56" s="4">
        <f t="shared" si="7"/>
        <v>43</v>
      </c>
      <c r="G56" s="4">
        <f t="shared" si="7"/>
        <v>25</v>
      </c>
      <c r="H56" s="4">
        <f t="shared" si="7"/>
        <v>19</v>
      </c>
      <c r="I56" s="4">
        <f t="shared" si="7"/>
        <v>22</v>
      </c>
      <c r="J56" s="4">
        <f t="shared" si="7"/>
        <v>18</v>
      </c>
      <c r="K56" s="4">
        <f t="shared" si="7"/>
        <v>17</v>
      </c>
      <c r="L56" s="4">
        <f t="shared" si="7"/>
        <v>10</v>
      </c>
      <c r="M56" s="4">
        <f t="shared" si="7"/>
        <v>10</v>
      </c>
      <c r="N56" s="4">
        <f t="shared" si="7"/>
        <v>7</v>
      </c>
      <c r="O56" s="4">
        <f t="shared" si="7"/>
        <v>6</v>
      </c>
      <c r="P56" s="4">
        <f t="shared" si="7"/>
        <v>6</v>
      </c>
      <c r="Q56" s="4">
        <f t="shared" si="7"/>
        <v>5</v>
      </c>
      <c r="R56" s="4">
        <f t="shared" si="7"/>
        <v>4</v>
      </c>
      <c r="S56" s="4">
        <f t="shared" si="7"/>
        <v>4</v>
      </c>
      <c r="T56" s="4">
        <f t="shared" si="8"/>
        <v>4</v>
      </c>
    </row>
    <row r="57" spans="1:20" x14ac:dyDescent="0.2">
      <c r="A57" s="1">
        <v>50</v>
      </c>
      <c r="B57" s="1" t="s">
        <v>2</v>
      </c>
      <c r="C57" s="1">
        <v>54</v>
      </c>
      <c r="D57" s="4">
        <f t="shared" si="7"/>
        <v>39</v>
      </c>
      <c r="E57" s="4">
        <f t="shared" si="7"/>
        <v>43</v>
      </c>
      <c r="F57" s="4">
        <f t="shared" si="7"/>
        <v>38</v>
      </c>
      <c r="G57" s="4">
        <f t="shared" si="7"/>
        <v>42</v>
      </c>
      <c r="H57" s="4">
        <f t="shared" si="7"/>
        <v>25</v>
      </c>
      <c r="I57" s="4">
        <f t="shared" si="7"/>
        <v>19</v>
      </c>
      <c r="J57" s="4">
        <f t="shared" si="7"/>
        <v>21</v>
      </c>
      <c r="K57" s="4">
        <f t="shared" si="7"/>
        <v>18</v>
      </c>
      <c r="L57" s="4">
        <f t="shared" si="7"/>
        <v>17</v>
      </c>
      <c r="M57" s="4">
        <f t="shared" si="7"/>
        <v>10</v>
      </c>
      <c r="N57" s="4">
        <f t="shared" si="7"/>
        <v>10</v>
      </c>
      <c r="O57" s="4">
        <f t="shared" si="7"/>
        <v>7</v>
      </c>
      <c r="P57" s="4">
        <f t="shared" si="7"/>
        <v>6</v>
      </c>
      <c r="Q57" s="4">
        <f t="shared" si="7"/>
        <v>6</v>
      </c>
      <c r="R57" s="4">
        <f t="shared" si="7"/>
        <v>5</v>
      </c>
      <c r="S57" s="4">
        <f t="shared" si="7"/>
        <v>4</v>
      </c>
      <c r="T57" s="4">
        <f t="shared" si="8"/>
        <v>4</v>
      </c>
    </row>
    <row r="58" spans="1:20" x14ac:dyDescent="0.2">
      <c r="A58" s="1">
        <v>55</v>
      </c>
      <c r="B58" s="1" t="s">
        <v>2</v>
      </c>
      <c r="C58" s="1">
        <v>59</v>
      </c>
      <c r="D58" s="4">
        <f t="shared" si="7"/>
        <v>61</v>
      </c>
      <c r="E58" s="4">
        <f t="shared" si="7"/>
        <v>38</v>
      </c>
      <c r="F58" s="4">
        <f t="shared" si="7"/>
        <v>42</v>
      </c>
      <c r="G58" s="4">
        <f t="shared" si="7"/>
        <v>37</v>
      </c>
      <c r="H58" s="4">
        <f t="shared" si="7"/>
        <v>41</v>
      </c>
      <c r="I58" s="4">
        <f t="shared" si="7"/>
        <v>25</v>
      </c>
      <c r="J58" s="4">
        <f t="shared" si="7"/>
        <v>19</v>
      </c>
      <c r="K58" s="4">
        <f t="shared" si="7"/>
        <v>21</v>
      </c>
      <c r="L58" s="4">
        <f t="shared" si="7"/>
        <v>18</v>
      </c>
      <c r="M58" s="4">
        <f t="shared" si="7"/>
        <v>17</v>
      </c>
      <c r="N58" s="4">
        <f t="shared" si="7"/>
        <v>10</v>
      </c>
      <c r="O58" s="4">
        <f t="shared" si="7"/>
        <v>10</v>
      </c>
      <c r="P58" s="4">
        <f t="shared" si="7"/>
        <v>7</v>
      </c>
      <c r="Q58" s="4">
        <f t="shared" si="7"/>
        <v>6</v>
      </c>
      <c r="R58" s="4">
        <f t="shared" si="7"/>
        <v>6</v>
      </c>
      <c r="S58" s="4">
        <f t="shared" si="7"/>
        <v>5</v>
      </c>
      <c r="T58" s="4">
        <f t="shared" si="8"/>
        <v>4</v>
      </c>
    </row>
    <row r="59" spans="1:20" x14ac:dyDescent="0.2">
      <c r="A59" s="1">
        <v>60</v>
      </c>
      <c r="B59" s="1" t="s">
        <v>2</v>
      </c>
      <c r="C59" s="1">
        <v>64</v>
      </c>
      <c r="D59" s="4">
        <f t="shared" si="7"/>
        <v>76</v>
      </c>
      <c r="E59" s="4">
        <f t="shared" si="7"/>
        <v>59</v>
      </c>
      <c r="F59" s="4">
        <f t="shared" si="7"/>
        <v>37</v>
      </c>
      <c r="G59" s="4">
        <f t="shared" si="7"/>
        <v>41</v>
      </c>
      <c r="H59" s="4">
        <f t="shared" si="7"/>
        <v>36</v>
      </c>
      <c r="I59" s="4">
        <f t="shared" si="7"/>
        <v>40</v>
      </c>
      <c r="J59" s="4">
        <f t="shared" si="7"/>
        <v>24</v>
      </c>
      <c r="K59" s="4">
        <f t="shared" si="7"/>
        <v>19</v>
      </c>
      <c r="L59" s="4">
        <f t="shared" si="7"/>
        <v>20</v>
      </c>
      <c r="M59" s="4">
        <f t="shared" si="7"/>
        <v>18</v>
      </c>
      <c r="N59" s="4">
        <f t="shared" si="7"/>
        <v>17</v>
      </c>
      <c r="O59" s="4">
        <f t="shared" si="7"/>
        <v>10</v>
      </c>
      <c r="P59" s="4">
        <f t="shared" si="7"/>
        <v>10</v>
      </c>
      <c r="Q59" s="4">
        <f t="shared" si="7"/>
        <v>7</v>
      </c>
      <c r="R59" s="4">
        <f t="shared" si="7"/>
        <v>6</v>
      </c>
      <c r="S59" s="4">
        <f t="shared" si="7"/>
        <v>6</v>
      </c>
      <c r="T59" s="4">
        <f t="shared" si="8"/>
        <v>5</v>
      </c>
    </row>
    <row r="60" spans="1:20" x14ac:dyDescent="0.2">
      <c r="A60" s="1">
        <v>65</v>
      </c>
      <c r="B60" s="1" t="s">
        <v>2</v>
      </c>
      <c r="C60" s="1">
        <v>69</v>
      </c>
      <c r="D60" s="4">
        <f t="shared" si="7"/>
        <v>73</v>
      </c>
      <c r="E60" s="4">
        <f t="shared" si="7"/>
        <v>73</v>
      </c>
      <c r="F60" s="4">
        <f t="shared" si="7"/>
        <v>56</v>
      </c>
      <c r="G60" s="4">
        <f t="shared" si="7"/>
        <v>35</v>
      </c>
      <c r="H60" s="4">
        <f t="shared" si="7"/>
        <v>39</v>
      </c>
      <c r="I60" s="4">
        <f t="shared" si="7"/>
        <v>35</v>
      </c>
      <c r="J60" s="4">
        <f t="shared" si="7"/>
        <v>38</v>
      </c>
      <c r="K60" s="4">
        <f t="shared" si="7"/>
        <v>23</v>
      </c>
      <c r="L60" s="4">
        <f t="shared" si="7"/>
        <v>18</v>
      </c>
      <c r="M60" s="4">
        <f t="shared" si="7"/>
        <v>19</v>
      </c>
      <c r="N60" s="4">
        <f t="shared" si="7"/>
        <v>17</v>
      </c>
      <c r="O60" s="4">
        <f t="shared" si="7"/>
        <v>17</v>
      </c>
      <c r="P60" s="4">
        <f t="shared" si="7"/>
        <v>10</v>
      </c>
      <c r="Q60" s="4">
        <f t="shared" si="7"/>
        <v>10</v>
      </c>
      <c r="R60" s="4">
        <f t="shared" si="7"/>
        <v>7</v>
      </c>
      <c r="S60" s="4">
        <f t="shared" si="7"/>
        <v>6</v>
      </c>
      <c r="T60" s="4">
        <f t="shared" si="8"/>
        <v>6</v>
      </c>
    </row>
    <row r="61" spans="1:20" x14ac:dyDescent="0.2">
      <c r="A61" s="1">
        <v>70</v>
      </c>
      <c r="B61" s="1" t="s">
        <v>2</v>
      </c>
      <c r="C61" s="1">
        <v>74</v>
      </c>
      <c r="D61" s="4">
        <f t="shared" si="7"/>
        <v>55</v>
      </c>
      <c r="E61" s="4">
        <f t="shared" si="7"/>
        <v>66</v>
      </c>
      <c r="F61" s="4">
        <f t="shared" si="7"/>
        <v>66</v>
      </c>
      <c r="G61" s="4">
        <f t="shared" si="7"/>
        <v>51</v>
      </c>
      <c r="H61" s="4">
        <f t="shared" si="7"/>
        <v>32</v>
      </c>
      <c r="I61" s="4">
        <f t="shared" si="7"/>
        <v>36</v>
      </c>
      <c r="J61" s="4">
        <f t="shared" si="7"/>
        <v>32</v>
      </c>
      <c r="K61" s="4">
        <f t="shared" si="7"/>
        <v>35</v>
      </c>
      <c r="L61" s="4">
        <f t="shared" si="7"/>
        <v>21</v>
      </c>
      <c r="M61" s="4">
        <f t="shared" si="7"/>
        <v>16</v>
      </c>
      <c r="N61" s="4">
        <f t="shared" si="7"/>
        <v>17</v>
      </c>
      <c r="O61" s="4">
        <f t="shared" si="7"/>
        <v>15</v>
      </c>
      <c r="P61" s="4">
        <f t="shared" si="7"/>
        <v>15</v>
      </c>
      <c r="Q61" s="4">
        <f t="shared" si="7"/>
        <v>10</v>
      </c>
      <c r="R61" s="4">
        <f t="shared" si="7"/>
        <v>10</v>
      </c>
      <c r="S61" s="4">
        <f t="shared" si="7"/>
        <v>7</v>
      </c>
      <c r="T61" s="4">
        <f t="shared" si="8"/>
        <v>6</v>
      </c>
    </row>
    <row r="62" spans="1:20" x14ac:dyDescent="0.2">
      <c r="A62" s="1">
        <v>75</v>
      </c>
      <c r="B62" s="1" t="s">
        <v>2</v>
      </c>
      <c r="C62" s="1">
        <v>79</v>
      </c>
      <c r="D62" s="4">
        <f t="shared" si="7"/>
        <v>52</v>
      </c>
      <c r="E62" s="4">
        <f t="shared" si="7"/>
        <v>48</v>
      </c>
      <c r="F62" s="4">
        <f t="shared" si="7"/>
        <v>58</v>
      </c>
      <c r="G62" s="4">
        <f t="shared" si="7"/>
        <v>58</v>
      </c>
      <c r="H62" s="4">
        <f t="shared" si="7"/>
        <v>45</v>
      </c>
      <c r="I62" s="4">
        <f t="shared" si="7"/>
        <v>28</v>
      </c>
      <c r="J62" s="4">
        <f t="shared" si="7"/>
        <v>32</v>
      </c>
      <c r="K62" s="4">
        <f t="shared" si="7"/>
        <v>28</v>
      </c>
      <c r="L62" s="4">
        <f t="shared" si="7"/>
        <v>31</v>
      </c>
      <c r="M62" s="4">
        <f t="shared" si="7"/>
        <v>19</v>
      </c>
      <c r="N62" s="4">
        <f t="shared" si="7"/>
        <v>14</v>
      </c>
      <c r="O62" s="4">
        <f t="shared" si="7"/>
        <v>15</v>
      </c>
      <c r="P62" s="4">
        <f t="shared" si="7"/>
        <v>13</v>
      </c>
      <c r="Q62" s="4">
        <f t="shared" si="7"/>
        <v>13</v>
      </c>
      <c r="R62" s="4">
        <f t="shared" si="7"/>
        <v>8</v>
      </c>
      <c r="S62" s="4">
        <f t="shared" si="7"/>
        <v>8</v>
      </c>
      <c r="T62" s="4">
        <f t="shared" si="8"/>
        <v>6</v>
      </c>
    </row>
    <row r="63" spans="1:20" x14ac:dyDescent="0.2">
      <c r="A63" s="1">
        <v>80</v>
      </c>
      <c r="B63" s="1" t="s">
        <v>2</v>
      </c>
      <c r="C63" s="1">
        <v>84</v>
      </c>
      <c r="D63" s="4">
        <f t="shared" si="7"/>
        <v>37</v>
      </c>
      <c r="E63" s="4">
        <f t="shared" si="7"/>
        <v>42</v>
      </c>
      <c r="F63" s="4">
        <f t="shared" si="7"/>
        <v>39</v>
      </c>
      <c r="G63" s="4">
        <f t="shared" si="7"/>
        <v>47</v>
      </c>
      <c r="H63" s="4">
        <f t="shared" si="7"/>
        <v>46</v>
      </c>
      <c r="I63" s="4">
        <f t="shared" si="7"/>
        <v>35</v>
      </c>
      <c r="J63" s="4">
        <f t="shared" si="7"/>
        <v>22</v>
      </c>
      <c r="K63" s="4">
        <f t="shared" si="7"/>
        <v>26</v>
      </c>
      <c r="L63" s="4">
        <f t="shared" si="7"/>
        <v>23</v>
      </c>
      <c r="M63" s="4">
        <f t="shared" si="7"/>
        <v>24</v>
      </c>
      <c r="N63" s="4">
        <f t="shared" si="7"/>
        <v>15</v>
      </c>
      <c r="O63" s="4">
        <f t="shared" si="7"/>
        <v>12</v>
      </c>
      <c r="P63" s="4">
        <f t="shared" si="7"/>
        <v>12</v>
      </c>
      <c r="Q63" s="4">
        <f t="shared" si="7"/>
        <v>10</v>
      </c>
      <c r="R63" s="4">
        <f t="shared" si="7"/>
        <v>11</v>
      </c>
      <c r="S63" s="4">
        <f t="shared" si="7"/>
        <v>6</v>
      </c>
      <c r="T63" s="4">
        <f t="shared" si="8"/>
        <v>6</v>
      </c>
    </row>
    <row r="64" spans="1:20" x14ac:dyDescent="0.2">
      <c r="A64" s="1">
        <v>85</v>
      </c>
      <c r="B64" s="1" t="s">
        <v>2</v>
      </c>
      <c r="C64" s="1"/>
      <c r="D64" s="4">
        <f t="shared" ref="D64:T64" si="9">+D20+D42</f>
        <v>21</v>
      </c>
      <c r="E64" s="4">
        <f t="shared" si="9"/>
        <v>35</v>
      </c>
      <c r="F64" s="4">
        <f t="shared" si="9"/>
        <v>48</v>
      </c>
      <c r="G64" s="4">
        <f t="shared" si="9"/>
        <v>53</v>
      </c>
      <c r="H64" s="4">
        <f t="shared" si="9"/>
        <v>61</v>
      </c>
      <c r="I64" s="4">
        <f t="shared" si="9"/>
        <v>66</v>
      </c>
      <c r="J64" s="4">
        <f t="shared" si="9"/>
        <v>61</v>
      </c>
      <c r="K64" s="4">
        <f t="shared" si="9"/>
        <v>51</v>
      </c>
      <c r="L64" s="4">
        <f t="shared" si="9"/>
        <v>47</v>
      </c>
      <c r="M64" s="4">
        <f t="shared" si="9"/>
        <v>43</v>
      </c>
      <c r="N64" s="4">
        <f t="shared" si="9"/>
        <v>41</v>
      </c>
      <c r="O64" s="4">
        <f t="shared" si="9"/>
        <v>34</v>
      </c>
      <c r="P64" s="4">
        <f t="shared" si="9"/>
        <v>29</v>
      </c>
      <c r="Q64" s="4">
        <f t="shared" si="9"/>
        <v>25</v>
      </c>
      <c r="R64" s="4">
        <f t="shared" si="9"/>
        <v>21</v>
      </c>
      <c r="S64" s="4">
        <f t="shared" si="9"/>
        <v>20</v>
      </c>
      <c r="T64" s="4">
        <f t="shared" si="9"/>
        <v>17</v>
      </c>
    </row>
    <row r="65" spans="1:20" s="1" customFormat="1" x14ac:dyDescent="0.2">
      <c r="A65" s="1" t="s">
        <v>67</v>
      </c>
      <c r="D65" s="1">
        <f>SUM(D47:D64)</f>
        <v>749</v>
      </c>
      <c r="E65" s="1">
        <f t="shared" ref="E65:T65" si="10">SUM(E47:E64)</f>
        <v>681</v>
      </c>
      <c r="F65" s="1">
        <f t="shared" si="10"/>
        <v>615</v>
      </c>
      <c r="G65" s="1">
        <f t="shared" si="10"/>
        <v>552</v>
      </c>
      <c r="H65" s="1">
        <f t="shared" si="10"/>
        <v>488</v>
      </c>
      <c r="I65" s="1">
        <f t="shared" si="10"/>
        <v>427</v>
      </c>
      <c r="J65" s="1">
        <f t="shared" si="10"/>
        <v>369</v>
      </c>
      <c r="K65" s="1">
        <f t="shared" si="10"/>
        <v>321</v>
      </c>
      <c r="L65" s="1">
        <f t="shared" si="10"/>
        <v>276</v>
      </c>
      <c r="M65" s="1">
        <f t="shared" si="10"/>
        <v>236</v>
      </c>
      <c r="N65" s="1">
        <f t="shared" si="10"/>
        <v>200</v>
      </c>
      <c r="O65" s="1">
        <f t="shared" si="10"/>
        <v>173</v>
      </c>
      <c r="P65" s="1">
        <f t="shared" si="10"/>
        <v>150</v>
      </c>
      <c r="Q65" s="1">
        <f t="shared" si="10"/>
        <v>127</v>
      </c>
      <c r="R65" s="1">
        <f t="shared" si="10"/>
        <v>109</v>
      </c>
      <c r="S65" s="1">
        <f t="shared" si="10"/>
        <v>91</v>
      </c>
      <c r="T65" s="1">
        <f t="shared" si="10"/>
        <v>78</v>
      </c>
    </row>
    <row r="67" spans="1:20" x14ac:dyDescent="0.2">
      <c r="A67" t="s">
        <v>57</v>
      </c>
    </row>
    <row r="68" spans="1:20" s="1" customFormat="1" x14ac:dyDescent="0.2">
      <c r="A68" s="1" t="s">
        <v>7</v>
      </c>
      <c r="B68" s="6"/>
      <c r="C68" s="7" t="s">
        <v>1</v>
      </c>
      <c r="D68" s="1">
        <f>+D46</f>
        <v>1995</v>
      </c>
      <c r="E68" s="1">
        <f>+E46</f>
        <v>2000</v>
      </c>
      <c r="F68" s="1">
        <f t="shared" ref="F68:T68" si="11">+F46</f>
        <v>2005</v>
      </c>
      <c r="G68" s="1">
        <f t="shared" si="11"/>
        <v>2010</v>
      </c>
      <c r="H68" s="1">
        <f t="shared" si="11"/>
        <v>2015</v>
      </c>
      <c r="I68" s="1">
        <f t="shared" si="11"/>
        <v>2020</v>
      </c>
      <c r="J68" s="1">
        <f t="shared" si="11"/>
        <v>2025</v>
      </c>
      <c r="K68" s="1">
        <f t="shared" si="11"/>
        <v>2030</v>
      </c>
      <c r="L68" s="1">
        <f t="shared" si="11"/>
        <v>2035</v>
      </c>
      <c r="M68" s="1">
        <f t="shared" si="11"/>
        <v>2040</v>
      </c>
      <c r="N68" s="1">
        <f t="shared" si="11"/>
        <v>2045</v>
      </c>
      <c r="O68" s="1">
        <f t="shared" si="11"/>
        <v>2050</v>
      </c>
      <c r="P68" s="1">
        <f t="shared" si="11"/>
        <v>2055</v>
      </c>
      <c r="Q68" s="1">
        <f t="shared" si="11"/>
        <v>2060</v>
      </c>
      <c r="R68" s="1">
        <f t="shared" si="11"/>
        <v>2065</v>
      </c>
      <c r="S68" s="1">
        <f t="shared" si="11"/>
        <v>2070</v>
      </c>
      <c r="T68" s="1">
        <f t="shared" si="11"/>
        <v>2075</v>
      </c>
    </row>
    <row r="69" spans="1:20" x14ac:dyDescent="0.2">
      <c r="A69" s="1">
        <v>0</v>
      </c>
      <c r="B69" s="1" t="s">
        <v>2</v>
      </c>
      <c r="C69" s="1">
        <v>4</v>
      </c>
      <c r="D69" s="4">
        <v>100</v>
      </c>
      <c r="E69" s="4">
        <f>IF(ISERROR(ROUND(E47/D47*100,1)),0,ROUND(E47/D47*100,1))</f>
        <v>73.3</v>
      </c>
      <c r="F69" s="4">
        <f t="shared" ref="F69:T69" si="12">IF(ISERROR(ROUND(F47/$D$47*100,1)),0,ROUND(F47/$D$47*100,1))</f>
        <v>63.3</v>
      </c>
      <c r="G69" s="4">
        <f t="shared" si="12"/>
        <v>60</v>
      </c>
      <c r="H69" s="4">
        <f t="shared" si="12"/>
        <v>56.7</v>
      </c>
      <c r="I69" s="4">
        <f t="shared" si="12"/>
        <v>46.7</v>
      </c>
      <c r="J69" s="4">
        <f t="shared" si="12"/>
        <v>40</v>
      </c>
      <c r="K69" s="4">
        <f t="shared" si="12"/>
        <v>33.299999999999997</v>
      </c>
      <c r="L69" s="4">
        <f t="shared" si="12"/>
        <v>26.7</v>
      </c>
      <c r="M69" s="4">
        <f t="shared" si="12"/>
        <v>26.7</v>
      </c>
      <c r="N69" s="4">
        <f t="shared" si="12"/>
        <v>20</v>
      </c>
      <c r="O69" s="4">
        <f t="shared" si="12"/>
        <v>20</v>
      </c>
      <c r="P69" s="4">
        <f t="shared" si="12"/>
        <v>20</v>
      </c>
      <c r="Q69" s="4">
        <f t="shared" si="12"/>
        <v>13.3</v>
      </c>
      <c r="R69" s="4">
        <f t="shared" si="12"/>
        <v>13.3</v>
      </c>
      <c r="S69" s="4">
        <f t="shared" si="12"/>
        <v>6.7</v>
      </c>
      <c r="T69" s="4">
        <f t="shared" si="12"/>
        <v>6.7</v>
      </c>
    </row>
    <row r="70" spans="1:20" x14ac:dyDescent="0.2">
      <c r="A70" s="1">
        <v>5</v>
      </c>
      <c r="B70" s="1" t="s">
        <v>2</v>
      </c>
      <c r="C70" s="1">
        <v>9</v>
      </c>
      <c r="D70" s="4">
        <v>100</v>
      </c>
      <c r="E70" s="4">
        <f>IF(ISERROR(ROUND(E48/$D$48*100,1)),0,ROUND(E48/$D$48*100,1))</f>
        <v>100</v>
      </c>
      <c r="F70" s="4">
        <f t="shared" ref="F70:T70" si="13">IF(ISERROR(ROUND(F48/$D$48*100,1)),0,ROUND(F48/$D$48*100,1))</f>
        <v>70</v>
      </c>
      <c r="G70" s="4">
        <f t="shared" si="13"/>
        <v>60</v>
      </c>
      <c r="H70" s="4">
        <f t="shared" si="13"/>
        <v>60</v>
      </c>
      <c r="I70" s="4">
        <f t="shared" si="13"/>
        <v>50</v>
      </c>
      <c r="J70" s="4">
        <f t="shared" si="13"/>
        <v>43.3</v>
      </c>
      <c r="K70" s="4">
        <f t="shared" si="13"/>
        <v>36.700000000000003</v>
      </c>
      <c r="L70" s="4">
        <f t="shared" si="13"/>
        <v>30</v>
      </c>
      <c r="M70" s="4">
        <f t="shared" si="13"/>
        <v>26.7</v>
      </c>
      <c r="N70" s="4">
        <f t="shared" si="13"/>
        <v>23.3</v>
      </c>
      <c r="O70" s="4">
        <f t="shared" si="13"/>
        <v>20</v>
      </c>
      <c r="P70" s="4">
        <f t="shared" si="13"/>
        <v>20</v>
      </c>
      <c r="Q70" s="4">
        <f t="shared" si="13"/>
        <v>16.7</v>
      </c>
      <c r="R70" s="4">
        <f t="shared" si="13"/>
        <v>13.3</v>
      </c>
      <c r="S70" s="4">
        <f t="shared" si="13"/>
        <v>10</v>
      </c>
      <c r="T70" s="4">
        <f t="shared" si="13"/>
        <v>6.7</v>
      </c>
    </row>
    <row r="71" spans="1:20" x14ac:dyDescent="0.2">
      <c r="A71" s="1">
        <v>10</v>
      </c>
      <c r="B71" s="1" t="s">
        <v>2</v>
      </c>
      <c r="C71" s="1">
        <v>14</v>
      </c>
      <c r="D71" s="4">
        <v>100</v>
      </c>
      <c r="E71" s="4">
        <f>IF(ISERROR(ROUND(E49/$D$49*100,1)),0,ROUND(E49/$D$49*100,1))</f>
        <v>58.8</v>
      </c>
      <c r="F71" s="4">
        <f t="shared" ref="F71:T71" si="14">IF(ISERROR(ROUND(F49/$D$49*100,1)),0,ROUND(F49/$D$49*100,1))</f>
        <v>58.8</v>
      </c>
      <c r="G71" s="4">
        <f t="shared" si="14"/>
        <v>41.2</v>
      </c>
      <c r="H71" s="4">
        <f t="shared" si="14"/>
        <v>35.299999999999997</v>
      </c>
      <c r="I71" s="4">
        <f t="shared" si="14"/>
        <v>35.299999999999997</v>
      </c>
      <c r="J71" s="4">
        <f t="shared" si="14"/>
        <v>29.4</v>
      </c>
      <c r="K71" s="4">
        <f t="shared" si="14"/>
        <v>25.5</v>
      </c>
      <c r="L71" s="4">
        <f t="shared" si="14"/>
        <v>21.6</v>
      </c>
      <c r="M71" s="4">
        <f t="shared" si="14"/>
        <v>17.600000000000001</v>
      </c>
      <c r="N71" s="4">
        <f t="shared" si="14"/>
        <v>15.7</v>
      </c>
      <c r="O71" s="4">
        <f t="shared" si="14"/>
        <v>13.7</v>
      </c>
      <c r="P71" s="4">
        <f t="shared" si="14"/>
        <v>11.8</v>
      </c>
      <c r="Q71" s="4">
        <f t="shared" si="14"/>
        <v>11.8</v>
      </c>
      <c r="R71" s="4">
        <f t="shared" si="14"/>
        <v>9.8000000000000007</v>
      </c>
      <c r="S71" s="4">
        <f t="shared" si="14"/>
        <v>7.8</v>
      </c>
      <c r="T71" s="4">
        <f t="shared" si="14"/>
        <v>5.9</v>
      </c>
    </row>
    <row r="72" spans="1:20" x14ac:dyDescent="0.2">
      <c r="A72" s="1">
        <v>15</v>
      </c>
      <c r="B72" s="1" t="s">
        <v>2</v>
      </c>
      <c r="C72" s="1">
        <v>19</v>
      </c>
      <c r="D72" s="4">
        <v>100</v>
      </c>
      <c r="E72" s="4">
        <f>IF(ISERROR(ROUND(E50/$D$50*100,1)),0,ROUND(E50/$D$50*100,1))</f>
        <v>90.2</v>
      </c>
      <c r="F72" s="4">
        <f t="shared" ref="F72:T72" si="15">IF(ISERROR(ROUND(F50/$D$50*100,1)),0,ROUND(F50/$D$50*100,1))</f>
        <v>53.7</v>
      </c>
      <c r="G72" s="4">
        <f t="shared" si="15"/>
        <v>53.7</v>
      </c>
      <c r="H72" s="4">
        <f t="shared" si="15"/>
        <v>39</v>
      </c>
      <c r="I72" s="4">
        <f t="shared" si="15"/>
        <v>31.7</v>
      </c>
      <c r="J72" s="4">
        <f t="shared" si="15"/>
        <v>31.7</v>
      </c>
      <c r="K72" s="4">
        <f t="shared" si="15"/>
        <v>26.8</v>
      </c>
      <c r="L72" s="4">
        <f t="shared" si="15"/>
        <v>24.4</v>
      </c>
      <c r="M72" s="4">
        <f t="shared" si="15"/>
        <v>19.5</v>
      </c>
      <c r="N72" s="4">
        <f t="shared" si="15"/>
        <v>17.100000000000001</v>
      </c>
      <c r="O72" s="4">
        <f t="shared" si="15"/>
        <v>14.6</v>
      </c>
      <c r="P72" s="4">
        <f t="shared" si="15"/>
        <v>12.2</v>
      </c>
      <c r="Q72" s="4">
        <f t="shared" si="15"/>
        <v>9.8000000000000007</v>
      </c>
      <c r="R72" s="4">
        <f t="shared" si="15"/>
        <v>9.8000000000000007</v>
      </c>
      <c r="S72" s="4">
        <f t="shared" si="15"/>
        <v>9.8000000000000007</v>
      </c>
      <c r="T72" s="4">
        <f t="shared" si="15"/>
        <v>7.3</v>
      </c>
    </row>
    <row r="73" spans="1:20" x14ac:dyDescent="0.2">
      <c r="A73" s="1">
        <v>20</v>
      </c>
      <c r="B73" s="1" t="s">
        <v>2</v>
      </c>
      <c r="C73" s="1">
        <v>24</v>
      </c>
      <c r="D73" s="4">
        <v>100</v>
      </c>
      <c r="E73" s="4">
        <f>IF(ISERROR(ROUND(E51/$D$51*100,1)),0,ROUND(E51/$D$51*100,1))</f>
        <v>81.3</v>
      </c>
      <c r="F73" s="4">
        <f t="shared" ref="F73:T73" si="16">IF(ISERROR(ROUND(F51/$D$51*100,1)),0,ROUND(F51/$D$51*100,1))</f>
        <v>87.5</v>
      </c>
      <c r="G73" s="4">
        <f t="shared" si="16"/>
        <v>50</v>
      </c>
      <c r="H73" s="4">
        <f t="shared" si="16"/>
        <v>50</v>
      </c>
      <c r="I73" s="4">
        <f t="shared" si="16"/>
        <v>37.5</v>
      </c>
      <c r="J73" s="4">
        <f t="shared" si="16"/>
        <v>31.3</v>
      </c>
      <c r="K73" s="4">
        <f t="shared" si="16"/>
        <v>31.3</v>
      </c>
      <c r="L73" s="4">
        <f t="shared" si="16"/>
        <v>25</v>
      </c>
      <c r="M73" s="4">
        <f t="shared" si="16"/>
        <v>18.8</v>
      </c>
      <c r="N73" s="4">
        <f t="shared" si="16"/>
        <v>18.8</v>
      </c>
      <c r="O73" s="4">
        <f t="shared" si="16"/>
        <v>18.8</v>
      </c>
      <c r="P73" s="4">
        <f t="shared" si="16"/>
        <v>12.5</v>
      </c>
      <c r="Q73" s="4">
        <f t="shared" si="16"/>
        <v>12.5</v>
      </c>
      <c r="R73" s="4">
        <f t="shared" si="16"/>
        <v>12.5</v>
      </c>
      <c r="S73" s="4">
        <f t="shared" si="16"/>
        <v>12.5</v>
      </c>
      <c r="T73" s="4">
        <f t="shared" si="16"/>
        <v>12.5</v>
      </c>
    </row>
    <row r="74" spans="1:20" x14ac:dyDescent="0.2">
      <c r="A74" s="1">
        <v>25</v>
      </c>
      <c r="B74" s="1" t="s">
        <v>2</v>
      </c>
      <c r="C74" s="1">
        <v>29</v>
      </c>
      <c r="D74" s="4">
        <v>100</v>
      </c>
      <c r="E74" s="4">
        <f>IF(ISERROR(ROUND(E52/$D$52*100,1)),0,ROUND(E52/$D$52*100,1))</f>
        <v>111.1</v>
      </c>
      <c r="F74" s="4">
        <f t="shared" ref="F74:T74" si="17">IF(ISERROR(ROUND(F52/$D$52*100,1)),0,ROUND(F52/$D$52*100,1))</f>
        <v>94.4</v>
      </c>
      <c r="G74" s="4">
        <f t="shared" si="17"/>
        <v>94.4</v>
      </c>
      <c r="H74" s="4">
        <f t="shared" si="17"/>
        <v>55.6</v>
      </c>
      <c r="I74" s="4">
        <f t="shared" si="17"/>
        <v>55.6</v>
      </c>
      <c r="J74" s="4">
        <f t="shared" si="17"/>
        <v>38.9</v>
      </c>
      <c r="K74" s="4">
        <f t="shared" si="17"/>
        <v>33.299999999999997</v>
      </c>
      <c r="L74" s="4">
        <f t="shared" si="17"/>
        <v>33.299999999999997</v>
      </c>
      <c r="M74" s="4">
        <f t="shared" si="17"/>
        <v>27.8</v>
      </c>
      <c r="N74" s="4">
        <f t="shared" si="17"/>
        <v>22.2</v>
      </c>
      <c r="O74" s="4">
        <f t="shared" si="17"/>
        <v>22.2</v>
      </c>
      <c r="P74" s="4">
        <f t="shared" si="17"/>
        <v>22.2</v>
      </c>
      <c r="Q74" s="4">
        <f t="shared" si="17"/>
        <v>11.1</v>
      </c>
      <c r="R74" s="4">
        <f t="shared" si="17"/>
        <v>11.1</v>
      </c>
      <c r="S74" s="4">
        <f t="shared" si="17"/>
        <v>11.1</v>
      </c>
      <c r="T74" s="4">
        <f t="shared" si="17"/>
        <v>11.1</v>
      </c>
    </row>
    <row r="75" spans="1:20" x14ac:dyDescent="0.2">
      <c r="A75" s="1">
        <v>30</v>
      </c>
      <c r="B75" s="1" t="s">
        <v>2</v>
      </c>
      <c r="C75" s="1">
        <v>34</v>
      </c>
      <c r="D75" s="4">
        <v>100</v>
      </c>
      <c r="E75" s="4">
        <f>IF(ISERROR(ROUND(E53/$D$53*100,1)),0,ROUND(E53/$D$53*100,1))</f>
        <v>73.099999999999994</v>
      </c>
      <c r="F75" s="4">
        <f t="shared" ref="F75:T75" si="18">IF(ISERROR(ROUND(F53/$D$53*100,1)),0,ROUND(F53/$D$53*100,1))</f>
        <v>80.8</v>
      </c>
      <c r="G75" s="4">
        <f t="shared" si="18"/>
        <v>69.2</v>
      </c>
      <c r="H75" s="4">
        <f t="shared" si="18"/>
        <v>65.400000000000006</v>
      </c>
      <c r="I75" s="4">
        <f t="shared" si="18"/>
        <v>38.5</v>
      </c>
      <c r="J75" s="4">
        <f t="shared" si="18"/>
        <v>38.5</v>
      </c>
      <c r="K75" s="4">
        <f t="shared" si="18"/>
        <v>26.9</v>
      </c>
      <c r="L75" s="4">
        <f t="shared" si="18"/>
        <v>23.1</v>
      </c>
      <c r="M75" s="4">
        <f t="shared" si="18"/>
        <v>23.1</v>
      </c>
      <c r="N75" s="4">
        <f t="shared" si="18"/>
        <v>19.2</v>
      </c>
      <c r="O75" s="4">
        <f t="shared" si="18"/>
        <v>15.4</v>
      </c>
      <c r="P75" s="4">
        <f t="shared" si="18"/>
        <v>15.4</v>
      </c>
      <c r="Q75" s="4">
        <f t="shared" si="18"/>
        <v>15.4</v>
      </c>
      <c r="R75" s="4">
        <f t="shared" si="18"/>
        <v>7.7</v>
      </c>
      <c r="S75" s="4">
        <f t="shared" si="18"/>
        <v>7.7</v>
      </c>
      <c r="T75" s="4">
        <f t="shared" si="18"/>
        <v>7.7</v>
      </c>
    </row>
    <row r="76" spans="1:20" x14ac:dyDescent="0.2">
      <c r="A76" s="1">
        <v>35</v>
      </c>
      <c r="B76" s="1" t="s">
        <v>2</v>
      </c>
      <c r="C76" s="1">
        <v>39</v>
      </c>
      <c r="D76" s="4">
        <v>100</v>
      </c>
      <c r="E76" s="4">
        <f>IF(ISERROR(ROUND(E54/$D$54*100,1)),0,ROUND(E54/$D$54*100,1))</f>
        <v>61</v>
      </c>
      <c r="F76" s="4">
        <f t="shared" ref="F76:T76" si="19">IF(ISERROR(ROUND(F54/$D$54*100,1)),0,ROUND(F54/$D$54*100,1))</f>
        <v>46.3</v>
      </c>
      <c r="G76" s="4">
        <f t="shared" si="19"/>
        <v>53.7</v>
      </c>
      <c r="H76" s="4">
        <f t="shared" si="19"/>
        <v>43.9</v>
      </c>
      <c r="I76" s="4">
        <f t="shared" si="19"/>
        <v>41.5</v>
      </c>
      <c r="J76" s="4">
        <f t="shared" si="19"/>
        <v>24.4</v>
      </c>
      <c r="K76" s="4">
        <f t="shared" si="19"/>
        <v>24.4</v>
      </c>
      <c r="L76" s="4">
        <f t="shared" si="19"/>
        <v>17.100000000000001</v>
      </c>
      <c r="M76" s="4">
        <f t="shared" si="19"/>
        <v>14.6</v>
      </c>
      <c r="N76" s="4">
        <f t="shared" si="19"/>
        <v>14.6</v>
      </c>
      <c r="O76" s="4">
        <f t="shared" si="19"/>
        <v>12.2</v>
      </c>
      <c r="P76" s="4">
        <f t="shared" si="19"/>
        <v>9.8000000000000007</v>
      </c>
      <c r="Q76" s="4">
        <f t="shared" si="19"/>
        <v>9.8000000000000007</v>
      </c>
      <c r="R76" s="4">
        <f t="shared" si="19"/>
        <v>9.8000000000000007</v>
      </c>
      <c r="S76" s="4">
        <f t="shared" si="19"/>
        <v>4.9000000000000004</v>
      </c>
      <c r="T76" s="4">
        <f t="shared" si="19"/>
        <v>4.9000000000000004</v>
      </c>
    </row>
    <row r="77" spans="1:20" x14ac:dyDescent="0.2">
      <c r="A77" s="1">
        <v>40</v>
      </c>
      <c r="B77" s="1" t="s">
        <v>2</v>
      </c>
      <c r="C77" s="1">
        <v>44</v>
      </c>
      <c r="D77" s="4">
        <v>100</v>
      </c>
      <c r="E77" s="4">
        <f>IF(ISERROR(ROUND(E55/$D$55*100,1)),0,ROUND(E55/$D$55*100,1))</f>
        <v>110.5</v>
      </c>
      <c r="F77" s="4">
        <f t="shared" ref="F77:T77" si="20">IF(ISERROR(ROUND(F55/$D$55*100,1)),0,ROUND(F55/$D$55*100,1))</f>
        <v>65.8</v>
      </c>
      <c r="G77" s="4">
        <f t="shared" si="20"/>
        <v>50</v>
      </c>
      <c r="H77" s="4">
        <f t="shared" si="20"/>
        <v>57.9</v>
      </c>
      <c r="I77" s="4">
        <f t="shared" si="20"/>
        <v>47.4</v>
      </c>
      <c r="J77" s="4">
        <f t="shared" si="20"/>
        <v>44.7</v>
      </c>
      <c r="K77" s="4">
        <f t="shared" si="20"/>
        <v>26.3</v>
      </c>
      <c r="L77" s="4">
        <f t="shared" si="20"/>
        <v>26.3</v>
      </c>
      <c r="M77" s="4">
        <f t="shared" si="20"/>
        <v>18.399999999999999</v>
      </c>
      <c r="N77" s="4">
        <f t="shared" si="20"/>
        <v>15.8</v>
      </c>
      <c r="O77" s="4">
        <f t="shared" si="20"/>
        <v>15.8</v>
      </c>
      <c r="P77" s="4">
        <f t="shared" si="20"/>
        <v>13.2</v>
      </c>
      <c r="Q77" s="4">
        <f t="shared" si="20"/>
        <v>10.5</v>
      </c>
      <c r="R77" s="4">
        <f t="shared" si="20"/>
        <v>10.5</v>
      </c>
      <c r="S77" s="4">
        <f t="shared" si="20"/>
        <v>10.5</v>
      </c>
      <c r="T77" s="4">
        <f t="shared" si="20"/>
        <v>5.3</v>
      </c>
    </row>
    <row r="78" spans="1:20" x14ac:dyDescent="0.2">
      <c r="A78" s="1">
        <v>45</v>
      </c>
      <c r="B78" s="1" t="s">
        <v>2</v>
      </c>
      <c r="C78" s="1">
        <v>49</v>
      </c>
      <c r="D78" s="4">
        <v>100</v>
      </c>
      <c r="E78" s="4">
        <f>IF(ISERROR(ROUND(E56/$D$56*100,1)),0,ROUND(E56/$D$56*100,1))</f>
        <v>88.6</v>
      </c>
      <c r="F78" s="4">
        <f t="shared" ref="F78:T78" si="21">IF(ISERROR(ROUND(F56/$D$56*100,1)),0,ROUND(F56/$D$56*100,1))</f>
        <v>97.7</v>
      </c>
      <c r="G78" s="4">
        <f t="shared" si="21"/>
        <v>56.8</v>
      </c>
      <c r="H78" s="4">
        <f t="shared" si="21"/>
        <v>43.2</v>
      </c>
      <c r="I78" s="4">
        <f t="shared" si="21"/>
        <v>50</v>
      </c>
      <c r="J78" s="4">
        <f t="shared" si="21"/>
        <v>40.9</v>
      </c>
      <c r="K78" s="4">
        <f t="shared" si="21"/>
        <v>38.6</v>
      </c>
      <c r="L78" s="4">
        <f t="shared" si="21"/>
        <v>22.7</v>
      </c>
      <c r="M78" s="4">
        <f t="shared" si="21"/>
        <v>22.7</v>
      </c>
      <c r="N78" s="4">
        <f t="shared" si="21"/>
        <v>15.9</v>
      </c>
      <c r="O78" s="4">
        <f t="shared" si="21"/>
        <v>13.6</v>
      </c>
      <c r="P78" s="4">
        <f t="shared" si="21"/>
        <v>13.6</v>
      </c>
      <c r="Q78" s="4">
        <f t="shared" si="21"/>
        <v>11.4</v>
      </c>
      <c r="R78" s="4">
        <f t="shared" si="21"/>
        <v>9.1</v>
      </c>
      <c r="S78" s="4">
        <f t="shared" si="21"/>
        <v>9.1</v>
      </c>
      <c r="T78" s="4">
        <f t="shared" si="21"/>
        <v>9.1</v>
      </c>
    </row>
    <row r="79" spans="1:20" x14ac:dyDescent="0.2">
      <c r="A79" s="1">
        <v>50</v>
      </c>
      <c r="B79" s="1" t="s">
        <v>2</v>
      </c>
      <c r="C79" s="1">
        <v>54</v>
      </c>
      <c r="D79" s="4">
        <v>100</v>
      </c>
      <c r="E79" s="4">
        <f>IF(ISERROR(ROUND(E57/$D$57*100,1)),0,ROUND(E57/$D$57*100,1))</f>
        <v>110.3</v>
      </c>
      <c r="F79" s="4">
        <f t="shared" ref="F79:T79" si="22">IF(ISERROR(ROUND(F57/$D$57*100,1)),0,ROUND(F57/$D$57*100,1))</f>
        <v>97.4</v>
      </c>
      <c r="G79" s="4">
        <f t="shared" si="22"/>
        <v>107.7</v>
      </c>
      <c r="H79" s="4">
        <f t="shared" si="22"/>
        <v>64.099999999999994</v>
      </c>
      <c r="I79" s="4">
        <f t="shared" si="22"/>
        <v>48.7</v>
      </c>
      <c r="J79" s="4">
        <f t="shared" si="22"/>
        <v>53.8</v>
      </c>
      <c r="K79" s="4">
        <f t="shared" si="22"/>
        <v>46.2</v>
      </c>
      <c r="L79" s="4">
        <f t="shared" si="22"/>
        <v>43.6</v>
      </c>
      <c r="M79" s="4">
        <f t="shared" si="22"/>
        <v>25.6</v>
      </c>
      <c r="N79" s="4">
        <f t="shared" si="22"/>
        <v>25.6</v>
      </c>
      <c r="O79" s="4">
        <f t="shared" si="22"/>
        <v>17.899999999999999</v>
      </c>
      <c r="P79" s="4">
        <f t="shared" si="22"/>
        <v>15.4</v>
      </c>
      <c r="Q79" s="4">
        <f t="shared" si="22"/>
        <v>15.4</v>
      </c>
      <c r="R79" s="4">
        <f t="shared" si="22"/>
        <v>12.8</v>
      </c>
      <c r="S79" s="4">
        <f t="shared" si="22"/>
        <v>10.3</v>
      </c>
      <c r="T79" s="4">
        <f t="shared" si="22"/>
        <v>10.3</v>
      </c>
    </row>
    <row r="80" spans="1:20" x14ac:dyDescent="0.2">
      <c r="A80" s="1">
        <v>55</v>
      </c>
      <c r="B80" s="1" t="s">
        <v>2</v>
      </c>
      <c r="C80" s="1">
        <v>59</v>
      </c>
      <c r="D80" s="4">
        <v>100</v>
      </c>
      <c r="E80" s="4">
        <f>IF(ISERROR(ROUND(E58/$D$58*100,1)),0,ROUND(E58/$D$58*100,1))</f>
        <v>62.3</v>
      </c>
      <c r="F80" s="4">
        <f t="shared" ref="F80:T80" si="23">IF(ISERROR(ROUND(F58/$D$58*100,1)),0,ROUND(F58/$D$58*100,1))</f>
        <v>68.900000000000006</v>
      </c>
      <c r="G80" s="4">
        <f t="shared" si="23"/>
        <v>60.7</v>
      </c>
      <c r="H80" s="4">
        <f t="shared" si="23"/>
        <v>67.2</v>
      </c>
      <c r="I80" s="4">
        <f t="shared" si="23"/>
        <v>41</v>
      </c>
      <c r="J80" s="4">
        <f t="shared" si="23"/>
        <v>31.1</v>
      </c>
      <c r="K80" s="4">
        <f t="shared" si="23"/>
        <v>34.4</v>
      </c>
      <c r="L80" s="4">
        <f t="shared" si="23"/>
        <v>29.5</v>
      </c>
      <c r="M80" s="4">
        <f t="shared" si="23"/>
        <v>27.9</v>
      </c>
      <c r="N80" s="4">
        <f t="shared" si="23"/>
        <v>16.399999999999999</v>
      </c>
      <c r="O80" s="4">
        <f t="shared" si="23"/>
        <v>16.399999999999999</v>
      </c>
      <c r="P80" s="4">
        <f t="shared" si="23"/>
        <v>11.5</v>
      </c>
      <c r="Q80" s="4">
        <f t="shared" si="23"/>
        <v>9.8000000000000007</v>
      </c>
      <c r="R80" s="4">
        <f t="shared" si="23"/>
        <v>9.8000000000000007</v>
      </c>
      <c r="S80" s="4">
        <f t="shared" si="23"/>
        <v>8.1999999999999993</v>
      </c>
      <c r="T80" s="4">
        <f t="shared" si="23"/>
        <v>6.6</v>
      </c>
    </row>
    <row r="81" spans="1:20" x14ac:dyDescent="0.2">
      <c r="A81" s="1">
        <v>60</v>
      </c>
      <c r="B81" s="1" t="s">
        <v>2</v>
      </c>
      <c r="C81" s="1">
        <v>64</v>
      </c>
      <c r="D81" s="4">
        <v>100</v>
      </c>
      <c r="E81" s="4">
        <f>IF(ISERROR(ROUND(E59/$D$59*100,1)),0,ROUND(E59/$D$59*100,1))</f>
        <v>77.599999999999994</v>
      </c>
      <c r="F81" s="4">
        <f t="shared" ref="F81:T81" si="24">IF(ISERROR(ROUND(F59/$D$59*100,1)),0,ROUND(F59/$D$59*100,1))</f>
        <v>48.7</v>
      </c>
      <c r="G81" s="4">
        <f t="shared" si="24"/>
        <v>53.9</v>
      </c>
      <c r="H81" s="4">
        <f t="shared" si="24"/>
        <v>47.4</v>
      </c>
      <c r="I81" s="4">
        <f t="shared" si="24"/>
        <v>52.6</v>
      </c>
      <c r="J81" s="4">
        <f t="shared" si="24"/>
        <v>31.6</v>
      </c>
      <c r="K81" s="4">
        <f t="shared" si="24"/>
        <v>25</v>
      </c>
      <c r="L81" s="4">
        <f t="shared" si="24"/>
        <v>26.3</v>
      </c>
      <c r="M81" s="4">
        <f t="shared" si="24"/>
        <v>23.7</v>
      </c>
      <c r="N81" s="4">
        <f t="shared" si="24"/>
        <v>22.4</v>
      </c>
      <c r="O81" s="4">
        <f t="shared" si="24"/>
        <v>13.2</v>
      </c>
      <c r="P81" s="4">
        <f t="shared" si="24"/>
        <v>13.2</v>
      </c>
      <c r="Q81" s="4">
        <f t="shared" si="24"/>
        <v>9.1999999999999993</v>
      </c>
      <c r="R81" s="4">
        <f t="shared" si="24"/>
        <v>7.9</v>
      </c>
      <c r="S81" s="4">
        <f t="shared" si="24"/>
        <v>7.9</v>
      </c>
      <c r="T81" s="4">
        <f t="shared" si="24"/>
        <v>6.6</v>
      </c>
    </row>
    <row r="82" spans="1:20" x14ac:dyDescent="0.2">
      <c r="A82" s="1">
        <v>65</v>
      </c>
      <c r="B82" s="1" t="s">
        <v>2</v>
      </c>
      <c r="C82" s="1">
        <v>69</v>
      </c>
      <c r="D82" s="4">
        <v>100</v>
      </c>
      <c r="E82" s="4">
        <f>IF(ISERROR(ROUND(E60/$D$60*100,1)),0,ROUND(E60/$D$60*100,1))</f>
        <v>100</v>
      </c>
      <c r="F82" s="4">
        <f t="shared" ref="F82:T82" si="25">IF(ISERROR(ROUND(F60/$D$60*100,1)),0,ROUND(F60/$D$60*100,1))</f>
        <v>76.7</v>
      </c>
      <c r="G82" s="4">
        <f t="shared" si="25"/>
        <v>47.9</v>
      </c>
      <c r="H82" s="4">
        <f t="shared" si="25"/>
        <v>53.4</v>
      </c>
      <c r="I82" s="4">
        <f t="shared" si="25"/>
        <v>47.9</v>
      </c>
      <c r="J82" s="4">
        <f t="shared" si="25"/>
        <v>52.1</v>
      </c>
      <c r="K82" s="4">
        <f t="shared" si="25"/>
        <v>31.5</v>
      </c>
      <c r="L82" s="4">
        <f t="shared" si="25"/>
        <v>24.7</v>
      </c>
      <c r="M82" s="4">
        <f t="shared" si="25"/>
        <v>26</v>
      </c>
      <c r="N82" s="4">
        <f t="shared" si="25"/>
        <v>23.3</v>
      </c>
      <c r="O82" s="4">
        <f t="shared" si="25"/>
        <v>23.3</v>
      </c>
      <c r="P82" s="4">
        <f t="shared" si="25"/>
        <v>13.7</v>
      </c>
      <c r="Q82" s="4">
        <f t="shared" si="25"/>
        <v>13.7</v>
      </c>
      <c r="R82" s="4">
        <f t="shared" si="25"/>
        <v>9.6</v>
      </c>
      <c r="S82" s="4">
        <f t="shared" si="25"/>
        <v>8.1999999999999993</v>
      </c>
      <c r="T82" s="4">
        <f t="shared" si="25"/>
        <v>8.1999999999999993</v>
      </c>
    </row>
    <row r="83" spans="1:20" x14ac:dyDescent="0.2">
      <c r="A83" s="1">
        <v>70</v>
      </c>
      <c r="B83" s="1" t="s">
        <v>2</v>
      </c>
      <c r="C83" s="1">
        <v>74</v>
      </c>
      <c r="D83" s="4">
        <v>100</v>
      </c>
      <c r="E83" s="4">
        <f>IF(ISERROR(ROUND(E61/$D$61*100,1)),0,ROUND(E61/$D$61*100,1))</f>
        <v>120</v>
      </c>
      <c r="F83" s="4">
        <f t="shared" ref="F83:T83" si="26">IF(ISERROR(ROUND(F61/$D$61*100,1)),0,ROUND(F61/$D$61*100,1))</f>
        <v>120</v>
      </c>
      <c r="G83" s="4">
        <f t="shared" si="26"/>
        <v>92.7</v>
      </c>
      <c r="H83" s="4">
        <f t="shared" si="26"/>
        <v>58.2</v>
      </c>
      <c r="I83" s="4">
        <f t="shared" si="26"/>
        <v>65.5</v>
      </c>
      <c r="J83" s="4">
        <f t="shared" si="26"/>
        <v>58.2</v>
      </c>
      <c r="K83" s="4">
        <f t="shared" si="26"/>
        <v>63.6</v>
      </c>
      <c r="L83" s="4">
        <f t="shared" si="26"/>
        <v>38.200000000000003</v>
      </c>
      <c r="M83" s="4">
        <f t="shared" si="26"/>
        <v>29.1</v>
      </c>
      <c r="N83" s="4">
        <f t="shared" si="26"/>
        <v>30.9</v>
      </c>
      <c r="O83" s="4">
        <f t="shared" si="26"/>
        <v>27.3</v>
      </c>
      <c r="P83" s="4">
        <f t="shared" si="26"/>
        <v>27.3</v>
      </c>
      <c r="Q83" s="4">
        <f t="shared" si="26"/>
        <v>18.2</v>
      </c>
      <c r="R83" s="4">
        <f t="shared" si="26"/>
        <v>18.2</v>
      </c>
      <c r="S83" s="4">
        <f t="shared" si="26"/>
        <v>12.7</v>
      </c>
      <c r="T83" s="4">
        <f t="shared" si="26"/>
        <v>10.9</v>
      </c>
    </row>
    <row r="84" spans="1:20" x14ac:dyDescent="0.2">
      <c r="A84" s="1">
        <v>75</v>
      </c>
      <c r="B84" s="1" t="s">
        <v>2</v>
      </c>
      <c r="C84" s="1">
        <v>79</v>
      </c>
      <c r="D84" s="4">
        <v>100</v>
      </c>
      <c r="E84" s="4">
        <f>IF(ISERROR(ROUND(E62/$D$62*100,1)),0,ROUND(E62/$D$62*100,1))</f>
        <v>92.3</v>
      </c>
      <c r="F84" s="4">
        <f t="shared" ref="F84:T84" si="27">IF(ISERROR(ROUND(F62/$D$62*100,1)),0,ROUND(F62/$D$62*100,1))</f>
        <v>111.5</v>
      </c>
      <c r="G84" s="4">
        <f t="shared" si="27"/>
        <v>111.5</v>
      </c>
      <c r="H84" s="4">
        <f t="shared" si="27"/>
        <v>86.5</v>
      </c>
      <c r="I84" s="4">
        <f t="shared" si="27"/>
        <v>53.8</v>
      </c>
      <c r="J84" s="4">
        <f t="shared" si="27"/>
        <v>61.5</v>
      </c>
      <c r="K84" s="4">
        <f t="shared" si="27"/>
        <v>53.8</v>
      </c>
      <c r="L84" s="4">
        <f t="shared" si="27"/>
        <v>59.6</v>
      </c>
      <c r="M84" s="4">
        <f t="shared" si="27"/>
        <v>36.5</v>
      </c>
      <c r="N84" s="4">
        <f t="shared" si="27"/>
        <v>26.9</v>
      </c>
      <c r="O84" s="4">
        <f t="shared" si="27"/>
        <v>28.8</v>
      </c>
      <c r="P84" s="4">
        <f t="shared" si="27"/>
        <v>25</v>
      </c>
      <c r="Q84" s="4">
        <f t="shared" si="27"/>
        <v>25</v>
      </c>
      <c r="R84" s="4">
        <f t="shared" si="27"/>
        <v>15.4</v>
      </c>
      <c r="S84" s="4">
        <f t="shared" si="27"/>
        <v>15.4</v>
      </c>
      <c r="T84" s="4">
        <f t="shared" si="27"/>
        <v>11.5</v>
      </c>
    </row>
    <row r="85" spans="1:20" x14ac:dyDescent="0.2">
      <c r="A85" s="1">
        <v>80</v>
      </c>
      <c r="B85" s="1" t="s">
        <v>2</v>
      </c>
      <c r="C85" s="1">
        <v>84</v>
      </c>
      <c r="D85" s="4">
        <v>100</v>
      </c>
      <c r="E85" s="4">
        <f>IF(ISERROR(ROUND(E63/$D$63*100,1)),0,ROUND(E63/$D$63*100,1))</f>
        <v>113.5</v>
      </c>
      <c r="F85" s="4">
        <f t="shared" ref="F85:T85" si="28">IF(ISERROR(ROUND(F63/$D$63*100,1)),0,ROUND(F63/$D$63*100,1))</f>
        <v>105.4</v>
      </c>
      <c r="G85" s="4">
        <f t="shared" si="28"/>
        <v>127</v>
      </c>
      <c r="H85" s="4">
        <f t="shared" si="28"/>
        <v>124.3</v>
      </c>
      <c r="I85" s="4">
        <f t="shared" si="28"/>
        <v>94.6</v>
      </c>
      <c r="J85" s="4">
        <f t="shared" si="28"/>
        <v>59.5</v>
      </c>
      <c r="K85" s="4">
        <f t="shared" si="28"/>
        <v>70.3</v>
      </c>
      <c r="L85" s="4">
        <f t="shared" si="28"/>
        <v>62.2</v>
      </c>
      <c r="M85" s="4">
        <f t="shared" si="28"/>
        <v>64.900000000000006</v>
      </c>
      <c r="N85" s="4">
        <f t="shared" si="28"/>
        <v>40.5</v>
      </c>
      <c r="O85" s="4">
        <f t="shared" si="28"/>
        <v>32.4</v>
      </c>
      <c r="P85" s="4">
        <f t="shared" si="28"/>
        <v>32.4</v>
      </c>
      <c r="Q85" s="4">
        <f t="shared" si="28"/>
        <v>27</v>
      </c>
      <c r="R85" s="4">
        <f t="shared" si="28"/>
        <v>29.7</v>
      </c>
      <c r="S85" s="4">
        <f t="shared" si="28"/>
        <v>16.2</v>
      </c>
      <c r="T85" s="4">
        <f t="shared" si="28"/>
        <v>16.2</v>
      </c>
    </row>
    <row r="86" spans="1:20" x14ac:dyDescent="0.2">
      <c r="A86" s="1">
        <v>85</v>
      </c>
      <c r="B86" s="1" t="s">
        <v>2</v>
      </c>
      <c r="C86" s="1"/>
      <c r="D86" s="4">
        <v>100</v>
      </c>
      <c r="E86" s="4">
        <f>IF(ISERROR(ROUND(E64/$D$64*100,1)),0,ROUND(E64/$D$64*100,1))</f>
        <v>166.7</v>
      </c>
      <c r="F86" s="4">
        <f t="shared" ref="F86:T86" si="29">IF(ISERROR(ROUND(F64/$D$64*100,1)),0,ROUND(F64/$D$64*100,1))</f>
        <v>228.6</v>
      </c>
      <c r="G86" s="4">
        <f t="shared" si="29"/>
        <v>252.4</v>
      </c>
      <c r="H86" s="4">
        <f t="shared" si="29"/>
        <v>290.5</v>
      </c>
      <c r="I86" s="4">
        <f t="shared" si="29"/>
        <v>314.3</v>
      </c>
      <c r="J86" s="4">
        <f t="shared" si="29"/>
        <v>290.5</v>
      </c>
      <c r="K86" s="4">
        <f t="shared" si="29"/>
        <v>242.9</v>
      </c>
      <c r="L86" s="4">
        <f t="shared" si="29"/>
        <v>223.8</v>
      </c>
      <c r="M86" s="4">
        <f t="shared" si="29"/>
        <v>204.8</v>
      </c>
      <c r="N86" s="4">
        <f t="shared" si="29"/>
        <v>195.2</v>
      </c>
      <c r="O86" s="4">
        <f t="shared" si="29"/>
        <v>161.9</v>
      </c>
      <c r="P86" s="4">
        <f t="shared" si="29"/>
        <v>138.1</v>
      </c>
      <c r="Q86" s="4">
        <f t="shared" si="29"/>
        <v>119</v>
      </c>
      <c r="R86" s="4">
        <f t="shared" si="29"/>
        <v>100</v>
      </c>
      <c r="S86" s="4">
        <f t="shared" si="29"/>
        <v>95.2</v>
      </c>
      <c r="T86" s="4">
        <f t="shared" si="29"/>
        <v>81</v>
      </c>
    </row>
    <row r="87" spans="1:20" x14ac:dyDescent="0.2">
      <c r="A87" s="1" t="s">
        <v>67</v>
      </c>
      <c r="B87" s="1"/>
      <c r="C87" s="1"/>
      <c r="D87">
        <v>100</v>
      </c>
      <c r="E87" s="4">
        <f>IF(ISERROR(ROUND(E65/$D$65*100,1)),0,ROUND(E65/$D$65*100,1))</f>
        <v>90.9</v>
      </c>
      <c r="F87" s="4">
        <f t="shared" ref="F87:T87" si="30">IF(ISERROR(ROUND(F65/$D$65*100,1)),0,ROUND(F65/$D$65*100,1))</f>
        <v>82.1</v>
      </c>
      <c r="G87" s="4">
        <f t="shared" si="30"/>
        <v>73.7</v>
      </c>
      <c r="H87" s="4">
        <f t="shared" si="30"/>
        <v>65.2</v>
      </c>
      <c r="I87" s="4">
        <f t="shared" si="30"/>
        <v>57</v>
      </c>
      <c r="J87" s="4">
        <f t="shared" si="30"/>
        <v>49.3</v>
      </c>
      <c r="K87" s="4">
        <f t="shared" si="30"/>
        <v>42.9</v>
      </c>
      <c r="L87" s="4">
        <f t="shared" si="30"/>
        <v>36.799999999999997</v>
      </c>
      <c r="M87" s="4">
        <f t="shared" si="30"/>
        <v>31.5</v>
      </c>
      <c r="N87" s="4">
        <f t="shared" si="30"/>
        <v>26.7</v>
      </c>
      <c r="O87" s="4">
        <f t="shared" si="30"/>
        <v>23.1</v>
      </c>
      <c r="P87" s="4">
        <f t="shared" si="30"/>
        <v>20</v>
      </c>
      <c r="Q87" s="4">
        <f t="shared" si="30"/>
        <v>17</v>
      </c>
      <c r="R87" s="4">
        <f t="shared" si="30"/>
        <v>14.6</v>
      </c>
      <c r="S87" s="4">
        <f t="shared" si="30"/>
        <v>12.1</v>
      </c>
      <c r="T87" s="4">
        <f t="shared" si="30"/>
        <v>10.4</v>
      </c>
    </row>
    <row r="89" spans="1:20" x14ac:dyDescent="0.2">
      <c r="A89" t="s">
        <v>71</v>
      </c>
    </row>
    <row r="90" spans="1:20" s="1" customFormat="1" x14ac:dyDescent="0.2">
      <c r="A90" s="1" t="s">
        <v>9</v>
      </c>
      <c r="D90" s="1">
        <f>+D68</f>
        <v>1995</v>
      </c>
      <c r="E90" s="1">
        <f t="shared" ref="E90:T90" si="31">+E68</f>
        <v>2000</v>
      </c>
      <c r="F90" s="1">
        <f t="shared" si="31"/>
        <v>2005</v>
      </c>
      <c r="G90" s="1">
        <f t="shared" si="31"/>
        <v>2010</v>
      </c>
      <c r="H90" s="1">
        <f t="shared" si="31"/>
        <v>2015</v>
      </c>
      <c r="I90" s="1">
        <f t="shared" si="31"/>
        <v>2020</v>
      </c>
      <c r="J90" s="1">
        <f t="shared" si="31"/>
        <v>2025</v>
      </c>
      <c r="K90" s="1">
        <f t="shared" si="31"/>
        <v>2030</v>
      </c>
      <c r="L90" s="1">
        <f t="shared" si="31"/>
        <v>2035</v>
      </c>
      <c r="M90" s="1">
        <f t="shared" si="31"/>
        <v>2040</v>
      </c>
      <c r="N90" s="1">
        <f t="shared" si="31"/>
        <v>2045</v>
      </c>
      <c r="O90" s="1">
        <f t="shared" si="31"/>
        <v>2050</v>
      </c>
      <c r="P90" s="1">
        <f t="shared" si="31"/>
        <v>2055</v>
      </c>
      <c r="Q90" s="1">
        <f t="shared" si="31"/>
        <v>2060</v>
      </c>
      <c r="R90" s="1">
        <f t="shared" si="31"/>
        <v>2065</v>
      </c>
      <c r="S90" s="1">
        <f t="shared" si="31"/>
        <v>2070</v>
      </c>
      <c r="T90" s="1">
        <f t="shared" si="31"/>
        <v>2075</v>
      </c>
    </row>
    <row r="91" spans="1:20" s="9" customFormat="1" x14ac:dyDescent="0.2">
      <c r="A91" s="5" t="s">
        <v>72</v>
      </c>
      <c r="B91" s="5"/>
      <c r="C91" s="5"/>
      <c r="D91" s="8">
        <f>+D21</f>
        <v>404</v>
      </c>
      <c r="E91" s="8">
        <f t="shared" ref="E91:T91" si="32">+E21</f>
        <v>372</v>
      </c>
      <c r="F91" s="8">
        <f t="shared" si="32"/>
        <v>338</v>
      </c>
      <c r="G91" s="8">
        <f t="shared" si="32"/>
        <v>305</v>
      </c>
      <c r="H91" s="8">
        <f t="shared" si="32"/>
        <v>271</v>
      </c>
      <c r="I91" s="8">
        <f t="shared" si="32"/>
        <v>240</v>
      </c>
      <c r="J91" s="8">
        <f t="shared" si="32"/>
        <v>211</v>
      </c>
      <c r="K91" s="8">
        <f t="shared" si="32"/>
        <v>186</v>
      </c>
      <c r="L91" s="8">
        <f t="shared" si="32"/>
        <v>163</v>
      </c>
      <c r="M91" s="8">
        <f t="shared" si="32"/>
        <v>142</v>
      </c>
      <c r="N91" s="8">
        <f t="shared" si="32"/>
        <v>124</v>
      </c>
      <c r="O91" s="8">
        <f t="shared" si="32"/>
        <v>108</v>
      </c>
      <c r="P91" s="8">
        <f t="shared" si="32"/>
        <v>95</v>
      </c>
      <c r="Q91" s="8">
        <f t="shared" si="32"/>
        <v>82</v>
      </c>
      <c r="R91" s="8">
        <f t="shared" si="32"/>
        <v>72</v>
      </c>
      <c r="S91" s="8">
        <f t="shared" si="32"/>
        <v>61</v>
      </c>
      <c r="T91" s="8">
        <f t="shared" si="32"/>
        <v>52</v>
      </c>
    </row>
    <row r="92" spans="1:20" s="9" customFormat="1" x14ac:dyDescent="0.2">
      <c r="A92" s="5" t="s">
        <v>73</v>
      </c>
      <c r="B92" s="5"/>
      <c r="C92" s="5"/>
      <c r="D92" s="8">
        <f>+D43</f>
        <v>345</v>
      </c>
      <c r="E92" s="8">
        <f>+E43</f>
        <v>309</v>
      </c>
      <c r="F92" s="8">
        <f t="shared" ref="F92:T92" si="33">+F43</f>
        <v>277</v>
      </c>
      <c r="G92" s="8">
        <f t="shared" si="33"/>
        <v>247</v>
      </c>
      <c r="H92" s="8">
        <f t="shared" si="33"/>
        <v>217</v>
      </c>
      <c r="I92" s="8">
        <f t="shared" si="33"/>
        <v>187</v>
      </c>
      <c r="J92" s="8">
        <f t="shared" si="33"/>
        <v>158</v>
      </c>
      <c r="K92" s="8">
        <f t="shared" si="33"/>
        <v>135</v>
      </c>
      <c r="L92" s="8">
        <f t="shared" si="33"/>
        <v>113</v>
      </c>
      <c r="M92" s="8">
        <f t="shared" si="33"/>
        <v>94</v>
      </c>
      <c r="N92" s="8">
        <f t="shared" si="33"/>
        <v>76</v>
      </c>
      <c r="O92" s="8">
        <f t="shared" si="33"/>
        <v>65</v>
      </c>
      <c r="P92" s="8">
        <f t="shared" si="33"/>
        <v>55</v>
      </c>
      <c r="Q92" s="8">
        <f t="shared" si="33"/>
        <v>45</v>
      </c>
      <c r="R92" s="8">
        <f t="shared" si="33"/>
        <v>37</v>
      </c>
      <c r="S92" s="8">
        <f t="shared" si="33"/>
        <v>30</v>
      </c>
      <c r="T92" s="8">
        <f t="shared" si="33"/>
        <v>26</v>
      </c>
    </row>
    <row r="93" spans="1:20" s="1" customFormat="1" x14ac:dyDescent="0.2">
      <c r="A93" s="1" t="s">
        <v>74</v>
      </c>
      <c r="D93" s="10">
        <f>+D91+D92</f>
        <v>749</v>
      </c>
      <c r="E93" s="10">
        <f t="shared" ref="E93:T93" si="34">+E91+E92</f>
        <v>681</v>
      </c>
      <c r="F93" s="10">
        <f t="shared" si="34"/>
        <v>615</v>
      </c>
      <c r="G93" s="10">
        <f t="shared" si="34"/>
        <v>552</v>
      </c>
      <c r="H93" s="10">
        <f t="shared" si="34"/>
        <v>488</v>
      </c>
      <c r="I93" s="10">
        <f t="shared" si="34"/>
        <v>427</v>
      </c>
      <c r="J93" s="10">
        <f t="shared" si="34"/>
        <v>369</v>
      </c>
      <c r="K93" s="10">
        <f t="shared" si="34"/>
        <v>321</v>
      </c>
      <c r="L93" s="10">
        <f t="shared" si="34"/>
        <v>276</v>
      </c>
      <c r="M93" s="10">
        <f t="shared" si="34"/>
        <v>236</v>
      </c>
      <c r="N93" s="10">
        <f t="shared" si="34"/>
        <v>200</v>
      </c>
      <c r="O93" s="10">
        <f t="shared" si="34"/>
        <v>173</v>
      </c>
      <c r="P93" s="10">
        <f t="shared" si="34"/>
        <v>150</v>
      </c>
      <c r="Q93" s="10">
        <f t="shared" si="34"/>
        <v>127</v>
      </c>
      <c r="R93" s="10">
        <f t="shared" si="34"/>
        <v>109</v>
      </c>
      <c r="S93" s="10">
        <f t="shared" si="34"/>
        <v>91</v>
      </c>
      <c r="T93" s="10">
        <f t="shared" si="34"/>
        <v>78</v>
      </c>
    </row>
    <row r="95" spans="1:20" x14ac:dyDescent="0.2">
      <c r="A95" t="s">
        <v>75</v>
      </c>
    </row>
    <row r="96" spans="1:20" s="11" customFormat="1" x14ac:dyDescent="0.2">
      <c r="A96" s="11" t="s">
        <v>9</v>
      </c>
      <c r="D96" s="11">
        <f>+D90</f>
        <v>1995</v>
      </c>
      <c r="E96" s="11">
        <f t="shared" ref="E96:T96" si="35">+E90</f>
        <v>2000</v>
      </c>
      <c r="F96" s="11">
        <f t="shared" si="35"/>
        <v>2005</v>
      </c>
      <c r="G96" s="11">
        <f t="shared" si="35"/>
        <v>2010</v>
      </c>
      <c r="H96" s="11">
        <f t="shared" si="35"/>
        <v>2015</v>
      </c>
      <c r="I96" s="11">
        <f t="shared" si="35"/>
        <v>2020</v>
      </c>
      <c r="J96" s="11">
        <f t="shared" si="35"/>
        <v>2025</v>
      </c>
      <c r="K96" s="11">
        <f t="shared" si="35"/>
        <v>2030</v>
      </c>
      <c r="L96" s="11">
        <f t="shared" si="35"/>
        <v>2035</v>
      </c>
      <c r="M96" s="11">
        <f t="shared" si="35"/>
        <v>2040</v>
      </c>
      <c r="N96" s="11">
        <f t="shared" si="35"/>
        <v>2045</v>
      </c>
      <c r="O96" s="11">
        <f t="shared" si="35"/>
        <v>2050</v>
      </c>
      <c r="P96" s="11">
        <f t="shared" si="35"/>
        <v>2055</v>
      </c>
      <c r="Q96" s="11">
        <f t="shared" si="35"/>
        <v>2060</v>
      </c>
      <c r="R96" s="11">
        <f t="shared" si="35"/>
        <v>2065</v>
      </c>
      <c r="S96" s="11">
        <f t="shared" si="35"/>
        <v>2070</v>
      </c>
      <c r="T96" s="11">
        <f t="shared" si="35"/>
        <v>2075</v>
      </c>
    </row>
    <row r="97" spans="1:20" x14ac:dyDescent="0.2">
      <c r="A97" s="11">
        <v>0</v>
      </c>
      <c r="B97" s="11" t="s">
        <v>76</v>
      </c>
      <c r="C97" s="11">
        <v>19</v>
      </c>
      <c r="D97" s="8">
        <f>SUM(D47:D50)</f>
        <v>152</v>
      </c>
      <c r="E97" s="8">
        <f t="shared" ref="E97:T97" si="36">SUM(E47:E50)</f>
        <v>119</v>
      </c>
      <c r="F97" s="8">
        <f t="shared" si="36"/>
        <v>92</v>
      </c>
      <c r="G97" s="8">
        <f t="shared" si="36"/>
        <v>79</v>
      </c>
      <c r="H97" s="8">
        <f t="shared" si="36"/>
        <v>69</v>
      </c>
      <c r="I97" s="8">
        <f t="shared" si="36"/>
        <v>60</v>
      </c>
      <c r="J97" s="8">
        <f t="shared" si="36"/>
        <v>53</v>
      </c>
      <c r="K97" s="8">
        <f t="shared" si="36"/>
        <v>45</v>
      </c>
      <c r="L97" s="8">
        <f t="shared" si="36"/>
        <v>38</v>
      </c>
      <c r="M97" s="8">
        <f t="shared" si="36"/>
        <v>33</v>
      </c>
      <c r="N97" s="8">
        <f t="shared" si="36"/>
        <v>28</v>
      </c>
      <c r="O97" s="8">
        <f t="shared" si="36"/>
        <v>25</v>
      </c>
      <c r="P97" s="8">
        <f t="shared" si="36"/>
        <v>23</v>
      </c>
      <c r="Q97" s="8">
        <f t="shared" si="36"/>
        <v>19</v>
      </c>
      <c r="R97" s="8">
        <f t="shared" si="36"/>
        <v>17</v>
      </c>
      <c r="S97" s="8">
        <f t="shared" si="36"/>
        <v>13</v>
      </c>
      <c r="T97" s="8">
        <f t="shared" si="36"/>
        <v>10</v>
      </c>
    </row>
    <row r="98" spans="1:20" x14ac:dyDescent="0.2">
      <c r="A98" s="11">
        <v>20</v>
      </c>
      <c r="B98" s="11" t="s">
        <v>76</v>
      </c>
      <c r="C98" s="11">
        <v>64</v>
      </c>
      <c r="D98" s="8">
        <f>SUM(D51:D59)</f>
        <v>359</v>
      </c>
      <c r="E98" s="8">
        <f t="shared" ref="E98:T98" si="37">SUM(E51:E59)</f>
        <v>298</v>
      </c>
      <c r="F98" s="8">
        <f t="shared" si="37"/>
        <v>256</v>
      </c>
      <c r="G98" s="8">
        <f t="shared" si="37"/>
        <v>229</v>
      </c>
      <c r="H98" s="8">
        <f t="shared" si="37"/>
        <v>196</v>
      </c>
      <c r="I98" s="8">
        <f t="shared" si="37"/>
        <v>167</v>
      </c>
      <c r="J98" s="8">
        <f t="shared" si="37"/>
        <v>131</v>
      </c>
      <c r="K98" s="8">
        <f t="shared" si="37"/>
        <v>113</v>
      </c>
      <c r="L98" s="8">
        <f t="shared" si="37"/>
        <v>98</v>
      </c>
      <c r="M98" s="8">
        <f t="shared" si="37"/>
        <v>82</v>
      </c>
      <c r="N98" s="8">
        <f t="shared" si="37"/>
        <v>68</v>
      </c>
      <c r="O98" s="8">
        <f t="shared" si="37"/>
        <v>55</v>
      </c>
      <c r="P98" s="8">
        <f t="shared" si="37"/>
        <v>48</v>
      </c>
      <c r="Q98" s="8">
        <f t="shared" si="37"/>
        <v>40</v>
      </c>
      <c r="R98" s="8">
        <f t="shared" si="37"/>
        <v>35</v>
      </c>
      <c r="S98" s="8">
        <f t="shared" si="37"/>
        <v>31</v>
      </c>
      <c r="T98" s="8">
        <f t="shared" si="37"/>
        <v>27</v>
      </c>
    </row>
    <row r="99" spans="1:20" x14ac:dyDescent="0.2">
      <c r="A99" s="11">
        <v>65</v>
      </c>
      <c r="B99" s="11" t="s">
        <v>76</v>
      </c>
      <c r="C99" s="11"/>
      <c r="D99" s="8">
        <f>SUM(D60:D64)</f>
        <v>238</v>
      </c>
      <c r="E99" s="8">
        <f t="shared" ref="E99:T99" si="38">SUM(E60:E64)</f>
        <v>264</v>
      </c>
      <c r="F99" s="8">
        <f t="shared" si="38"/>
        <v>267</v>
      </c>
      <c r="G99" s="8">
        <f t="shared" si="38"/>
        <v>244</v>
      </c>
      <c r="H99" s="8">
        <f t="shared" si="38"/>
        <v>223</v>
      </c>
      <c r="I99" s="8">
        <f t="shared" si="38"/>
        <v>200</v>
      </c>
      <c r="J99" s="8">
        <f t="shared" si="38"/>
        <v>185</v>
      </c>
      <c r="K99" s="8">
        <f t="shared" si="38"/>
        <v>163</v>
      </c>
      <c r="L99" s="8">
        <f t="shared" si="38"/>
        <v>140</v>
      </c>
      <c r="M99" s="8">
        <f t="shared" si="38"/>
        <v>121</v>
      </c>
      <c r="N99" s="8">
        <f t="shared" si="38"/>
        <v>104</v>
      </c>
      <c r="O99" s="8">
        <f t="shared" si="38"/>
        <v>93</v>
      </c>
      <c r="P99" s="8">
        <f t="shared" si="38"/>
        <v>79</v>
      </c>
      <c r="Q99" s="8">
        <f t="shared" si="38"/>
        <v>68</v>
      </c>
      <c r="R99" s="8">
        <f t="shared" si="38"/>
        <v>57</v>
      </c>
      <c r="S99" s="8">
        <f t="shared" si="38"/>
        <v>47</v>
      </c>
      <c r="T99" s="8">
        <f t="shared" si="38"/>
        <v>41</v>
      </c>
    </row>
    <row r="100" spans="1:20" s="11" customFormat="1" x14ac:dyDescent="0.2">
      <c r="A100" s="11" t="s">
        <v>5</v>
      </c>
      <c r="D100" s="12">
        <f t="shared" ref="D100:T100" si="39">SUM(D97:D99)</f>
        <v>749</v>
      </c>
      <c r="E100" s="12">
        <f t="shared" si="39"/>
        <v>681</v>
      </c>
      <c r="F100" s="12">
        <f t="shared" si="39"/>
        <v>615</v>
      </c>
      <c r="G100" s="12">
        <f t="shared" si="39"/>
        <v>552</v>
      </c>
      <c r="H100" s="12">
        <f t="shared" si="39"/>
        <v>488</v>
      </c>
      <c r="I100" s="12">
        <f t="shared" si="39"/>
        <v>427</v>
      </c>
      <c r="J100" s="12">
        <f t="shared" si="39"/>
        <v>369</v>
      </c>
      <c r="K100" s="12">
        <f t="shared" si="39"/>
        <v>321</v>
      </c>
      <c r="L100" s="12">
        <f t="shared" si="39"/>
        <v>276</v>
      </c>
      <c r="M100" s="12">
        <f t="shared" si="39"/>
        <v>236</v>
      </c>
      <c r="N100" s="12">
        <f t="shared" si="39"/>
        <v>200</v>
      </c>
      <c r="O100" s="12">
        <f t="shared" si="39"/>
        <v>173</v>
      </c>
      <c r="P100" s="12">
        <f t="shared" si="39"/>
        <v>150</v>
      </c>
      <c r="Q100" s="12">
        <f t="shared" si="39"/>
        <v>127</v>
      </c>
      <c r="R100" s="12">
        <f t="shared" si="39"/>
        <v>109</v>
      </c>
      <c r="S100" s="12">
        <f t="shared" si="39"/>
        <v>91</v>
      </c>
      <c r="T100" s="12">
        <f t="shared" si="39"/>
        <v>78</v>
      </c>
    </row>
    <row r="101" spans="1:20" s="3" customFormat="1" x14ac:dyDescent="0.2">
      <c r="A101" s="3" t="s">
        <v>77</v>
      </c>
      <c r="B101" s="3" t="s">
        <v>78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6" customFormat="1" x14ac:dyDescent="0.2">
      <c r="A102" s="14">
        <v>0</v>
      </c>
      <c r="B102" s="14" t="s">
        <v>76</v>
      </c>
      <c r="C102" s="14">
        <v>19</v>
      </c>
      <c r="D102" s="15">
        <f>IF(ISERROR(D97/D100),0,+D97/D100)</f>
        <v>0.20293724966622162</v>
      </c>
      <c r="E102" s="15">
        <f>IF(ISERROR(E97/E100),0,+E97/E100)</f>
        <v>0.17474302496328928</v>
      </c>
      <c r="F102" s="15">
        <f t="shared" ref="F102:T102" si="40">IF(ISERROR(F97/F100),0,+F97/F100)</f>
        <v>0.14959349593495935</v>
      </c>
      <c r="G102" s="15">
        <f t="shared" si="40"/>
        <v>0.1431159420289855</v>
      </c>
      <c r="H102" s="15">
        <f t="shared" si="40"/>
        <v>0.14139344262295081</v>
      </c>
      <c r="I102" s="15">
        <f t="shared" si="40"/>
        <v>0.14051522248243559</v>
      </c>
      <c r="J102" s="15">
        <f t="shared" si="40"/>
        <v>0.14363143631436315</v>
      </c>
      <c r="K102" s="15">
        <f t="shared" si="40"/>
        <v>0.14018691588785046</v>
      </c>
      <c r="L102" s="15">
        <f t="shared" si="40"/>
        <v>0.13768115942028986</v>
      </c>
      <c r="M102" s="15">
        <f t="shared" si="40"/>
        <v>0.13983050847457626</v>
      </c>
      <c r="N102" s="15">
        <f t="shared" si="40"/>
        <v>0.14000000000000001</v>
      </c>
      <c r="O102" s="15">
        <f t="shared" si="40"/>
        <v>0.14450867052023122</v>
      </c>
      <c r="P102" s="15">
        <f t="shared" si="40"/>
        <v>0.15333333333333332</v>
      </c>
      <c r="Q102" s="15">
        <f t="shared" si="40"/>
        <v>0.14960629921259844</v>
      </c>
      <c r="R102" s="15">
        <f t="shared" si="40"/>
        <v>0.15596330275229359</v>
      </c>
      <c r="S102" s="15">
        <f t="shared" si="40"/>
        <v>0.14285714285714285</v>
      </c>
      <c r="T102" s="15">
        <f t="shared" si="40"/>
        <v>0.12820512820512819</v>
      </c>
    </row>
    <row r="103" spans="1:20" s="16" customFormat="1" x14ac:dyDescent="0.2">
      <c r="A103" s="14">
        <v>20</v>
      </c>
      <c r="B103" s="14" t="s">
        <v>76</v>
      </c>
      <c r="C103" s="14">
        <v>64</v>
      </c>
      <c r="D103" s="15">
        <f>IF(ISERROR(D98/D100),0,+D98/D100)</f>
        <v>0.47930574098798395</v>
      </c>
      <c r="E103" s="15">
        <f>IF(ISERROR(E98/E100),0,+E98/E100)</f>
        <v>0.43759177679882527</v>
      </c>
      <c r="F103" s="15">
        <f t="shared" ref="F103:T103" si="41">IF(ISERROR(F98/F100),0,+F98/F100)</f>
        <v>0.41626016260162602</v>
      </c>
      <c r="G103" s="15">
        <f t="shared" si="41"/>
        <v>0.41485507246376813</v>
      </c>
      <c r="H103" s="15">
        <f t="shared" si="41"/>
        <v>0.40163934426229508</v>
      </c>
      <c r="I103" s="15">
        <f t="shared" si="41"/>
        <v>0.3911007025761124</v>
      </c>
      <c r="J103" s="15">
        <f t="shared" si="41"/>
        <v>0.35501355013550134</v>
      </c>
      <c r="K103" s="15">
        <f t="shared" si="41"/>
        <v>0.35202492211838005</v>
      </c>
      <c r="L103" s="15">
        <f t="shared" si="41"/>
        <v>0.35507246376811596</v>
      </c>
      <c r="M103" s="15">
        <f t="shared" si="41"/>
        <v>0.34745762711864409</v>
      </c>
      <c r="N103" s="15">
        <f t="shared" si="41"/>
        <v>0.34</v>
      </c>
      <c r="O103" s="15">
        <f t="shared" si="41"/>
        <v>0.31791907514450868</v>
      </c>
      <c r="P103" s="15">
        <f t="shared" si="41"/>
        <v>0.32</v>
      </c>
      <c r="Q103" s="15">
        <f t="shared" si="41"/>
        <v>0.31496062992125984</v>
      </c>
      <c r="R103" s="15">
        <f t="shared" si="41"/>
        <v>0.32110091743119268</v>
      </c>
      <c r="S103" s="15">
        <f t="shared" si="41"/>
        <v>0.34065934065934067</v>
      </c>
      <c r="T103" s="15">
        <f t="shared" si="41"/>
        <v>0.34615384615384615</v>
      </c>
    </row>
    <row r="104" spans="1:20" s="16" customFormat="1" x14ac:dyDescent="0.2">
      <c r="A104" s="14">
        <v>65</v>
      </c>
      <c r="B104" s="14" t="s">
        <v>76</v>
      </c>
      <c r="C104" s="14"/>
      <c r="D104" s="15">
        <f>IF(ISERROR(D99/D100),0,+D99/D100)</f>
        <v>0.31775700934579437</v>
      </c>
      <c r="E104" s="15">
        <f>IF(ISERROR(E99/E100),0,+E99/E100)</f>
        <v>0.38766519823788548</v>
      </c>
      <c r="F104" s="15">
        <f t="shared" ref="F104:T104" si="42">IF(ISERROR(F99/F100),0,+F99/F100)</f>
        <v>0.43414634146341463</v>
      </c>
      <c r="G104" s="15">
        <f t="shared" si="42"/>
        <v>0.4420289855072464</v>
      </c>
      <c r="H104" s="15">
        <f t="shared" si="42"/>
        <v>0.45696721311475408</v>
      </c>
      <c r="I104" s="15">
        <f t="shared" si="42"/>
        <v>0.46838407494145201</v>
      </c>
      <c r="J104" s="15">
        <f t="shared" si="42"/>
        <v>0.50135501355013545</v>
      </c>
      <c r="K104" s="15">
        <f t="shared" si="42"/>
        <v>0.50778816199376942</v>
      </c>
      <c r="L104" s="15">
        <f t="shared" si="42"/>
        <v>0.50724637681159424</v>
      </c>
      <c r="M104" s="15">
        <f t="shared" si="42"/>
        <v>0.51271186440677963</v>
      </c>
      <c r="N104" s="15">
        <f t="shared" si="42"/>
        <v>0.52</v>
      </c>
      <c r="O104" s="15">
        <f t="shared" si="42"/>
        <v>0.53757225433526012</v>
      </c>
      <c r="P104" s="15">
        <f t="shared" si="42"/>
        <v>0.52666666666666662</v>
      </c>
      <c r="Q104" s="15">
        <f t="shared" si="42"/>
        <v>0.53543307086614178</v>
      </c>
      <c r="R104" s="15">
        <f t="shared" si="42"/>
        <v>0.52293577981651373</v>
      </c>
      <c r="S104" s="15">
        <f t="shared" si="42"/>
        <v>0.51648351648351654</v>
      </c>
      <c r="T104" s="15">
        <f t="shared" si="42"/>
        <v>0.52564102564102566</v>
      </c>
    </row>
    <row r="105" spans="1:20" s="17" customFormat="1" x14ac:dyDescent="0.2">
      <c r="A105" s="17" t="s">
        <v>5</v>
      </c>
      <c r="D105" s="17">
        <f>SUM(D102:D104)</f>
        <v>1</v>
      </c>
      <c r="E105" s="17">
        <f t="shared" ref="E105:T105" si="43">SUM(E102:E104)</f>
        <v>1</v>
      </c>
      <c r="F105" s="17">
        <f t="shared" si="43"/>
        <v>1</v>
      </c>
      <c r="G105" s="17">
        <f t="shared" si="43"/>
        <v>1</v>
      </c>
      <c r="H105" s="17">
        <f t="shared" si="43"/>
        <v>1</v>
      </c>
      <c r="I105" s="17">
        <f t="shared" si="43"/>
        <v>1</v>
      </c>
      <c r="J105" s="17">
        <f t="shared" si="43"/>
        <v>1</v>
      </c>
      <c r="K105" s="17">
        <f t="shared" si="43"/>
        <v>0.99999999999999989</v>
      </c>
      <c r="L105" s="17">
        <f t="shared" si="43"/>
        <v>1</v>
      </c>
      <c r="M105" s="17">
        <f t="shared" si="43"/>
        <v>1</v>
      </c>
      <c r="N105" s="17">
        <f t="shared" si="43"/>
        <v>1</v>
      </c>
      <c r="O105" s="17">
        <f t="shared" si="43"/>
        <v>1</v>
      </c>
      <c r="P105" s="17">
        <f t="shared" si="43"/>
        <v>1</v>
      </c>
      <c r="Q105" s="17">
        <f t="shared" si="43"/>
        <v>1</v>
      </c>
      <c r="R105" s="17">
        <f t="shared" si="43"/>
        <v>1</v>
      </c>
      <c r="S105" s="17">
        <f t="shared" si="43"/>
        <v>1</v>
      </c>
      <c r="T105" s="17">
        <f t="shared" si="43"/>
        <v>1</v>
      </c>
    </row>
    <row r="106" spans="1:20" s="18" customFormat="1" x14ac:dyDescent="0.2">
      <c r="A106" s="18" t="s">
        <v>79</v>
      </c>
    </row>
    <row r="107" spans="1:20" s="21" customFormat="1" x14ac:dyDescent="0.2">
      <c r="A107" s="19">
        <v>0</v>
      </c>
      <c r="B107" s="19" t="s">
        <v>34</v>
      </c>
      <c r="C107" s="19">
        <v>19</v>
      </c>
      <c r="D107" s="20">
        <v>100</v>
      </c>
      <c r="E107" s="20">
        <f>ROUND(E97/$D$97*100,1)</f>
        <v>78.3</v>
      </c>
      <c r="F107" s="20">
        <f t="shared" ref="F107:T107" si="44">ROUND(F97/$D$97*100,1)</f>
        <v>60.5</v>
      </c>
      <c r="G107" s="20">
        <f t="shared" si="44"/>
        <v>52</v>
      </c>
      <c r="H107" s="20">
        <f t="shared" si="44"/>
        <v>45.4</v>
      </c>
      <c r="I107" s="20">
        <f t="shared" si="44"/>
        <v>39.5</v>
      </c>
      <c r="J107" s="20">
        <f t="shared" si="44"/>
        <v>34.9</v>
      </c>
      <c r="K107" s="20">
        <f t="shared" si="44"/>
        <v>29.6</v>
      </c>
      <c r="L107" s="20">
        <f t="shared" si="44"/>
        <v>25</v>
      </c>
      <c r="M107" s="20">
        <f t="shared" si="44"/>
        <v>21.7</v>
      </c>
      <c r="N107" s="20">
        <f t="shared" si="44"/>
        <v>18.399999999999999</v>
      </c>
      <c r="O107" s="20">
        <f t="shared" si="44"/>
        <v>16.399999999999999</v>
      </c>
      <c r="P107" s="20">
        <f t="shared" si="44"/>
        <v>15.1</v>
      </c>
      <c r="Q107" s="20">
        <f t="shared" si="44"/>
        <v>12.5</v>
      </c>
      <c r="R107" s="20">
        <f t="shared" si="44"/>
        <v>11.2</v>
      </c>
      <c r="S107" s="20">
        <f t="shared" si="44"/>
        <v>8.6</v>
      </c>
      <c r="T107" s="20">
        <f t="shared" si="44"/>
        <v>6.6</v>
      </c>
    </row>
    <row r="108" spans="1:20" s="21" customFormat="1" x14ac:dyDescent="0.2">
      <c r="A108" s="19">
        <v>20</v>
      </c>
      <c r="B108" s="19" t="s">
        <v>34</v>
      </c>
      <c r="C108" s="19">
        <v>64</v>
      </c>
      <c r="D108" s="20">
        <v>100</v>
      </c>
      <c r="E108" s="20">
        <f>ROUND(E98/$D$98*100,1)</f>
        <v>83</v>
      </c>
      <c r="F108" s="20">
        <f t="shared" ref="F108:T108" si="45">ROUND(F98/$D$98*100,1)</f>
        <v>71.3</v>
      </c>
      <c r="G108" s="20">
        <f t="shared" si="45"/>
        <v>63.8</v>
      </c>
      <c r="H108" s="20">
        <f t="shared" si="45"/>
        <v>54.6</v>
      </c>
      <c r="I108" s="20">
        <f t="shared" si="45"/>
        <v>46.5</v>
      </c>
      <c r="J108" s="20">
        <f t="shared" si="45"/>
        <v>36.5</v>
      </c>
      <c r="K108" s="20">
        <f t="shared" si="45"/>
        <v>31.5</v>
      </c>
      <c r="L108" s="20">
        <f t="shared" si="45"/>
        <v>27.3</v>
      </c>
      <c r="M108" s="20">
        <f t="shared" si="45"/>
        <v>22.8</v>
      </c>
      <c r="N108" s="20">
        <f t="shared" si="45"/>
        <v>18.899999999999999</v>
      </c>
      <c r="O108" s="20">
        <f t="shared" si="45"/>
        <v>15.3</v>
      </c>
      <c r="P108" s="20">
        <f t="shared" si="45"/>
        <v>13.4</v>
      </c>
      <c r="Q108" s="20">
        <f t="shared" si="45"/>
        <v>11.1</v>
      </c>
      <c r="R108" s="20">
        <f t="shared" si="45"/>
        <v>9.6999999999999993</v>
      </c>
      <c r="S108" s="20">
        <f t="shared" si="45"/>
        <v>8.6</v>
      </c>
      <c r="T108" s="20">
        <f t="shared" si="45"/>
        <v>7.5</v>
      </c>
    </row>
    <row r="109" spans="1:20" s="21" customFormat="1" x14ac:dyDescent="0.2">
      <c r="A109" s="19">
        <v>65</v>
      </c>
      <c r="B109" s="19" t="s">
        <v>34</v>
      </c>
      <c r="C109" s="19"/>
      <c r="D109" s="20">
        <v>100</v>
      </c>
      <c r="E109" s="20">
        <f>ROUND(E99/$D$99*100,1)</f>
        <v>110.9</v>
      </c>
      <c r="F109" s="20">
        <f t="shared" ref="F109:T109" si="46">ROUND(F99/$D$99*100,1)</f>
        <v>112.2</v>
      </c>
      <c r="G109" s="20">
        <f t="shared" si="46"/>
        <v>102.5</v>
      </c>
      <c r="H109" s="20">
        <f t="shared" si="46"/>
        <v>93.7</v>
      </c>
      <c r="I109" s="20">
        <f t="shared" si="46"/>
        <v>84</v>
      </c>
      <c r="J109" s="20">
        <f t="shared" si="46"/>
        <v>77.7</v>
      </c>
      <c r="K109" s="20">
        <f t="shared" si="46"/>
        <v>68.5</v>
      </c>
      <c r="L109" s="20">
        <f t="shared" si="46"/>
        <v>58.8</v>
      </c>
      <c r="M109" s="20">
        <f t="shared" si="46"/>
        <v>50.8</v>
      </c>
      <c r="N109" s="20">
        <f t="shared" si="46"/>
        <v>43.7</v>
      </c>
      <c r="O109" s="20">
        <f t="shared" si="46"/>
        <v>39.1</v>
      </c>
      <c r="P109" s="20">
        <f t="shared" si="46"/>
        <v>33.200000000000003</v>
      </c>
      <c r="Q109" s="20">
        <f t="shared" si="46"/>
        <v>28.6</v>
      </c>
      <c r="R109" s="20">
        <f t="shared" si="46"/>
        <v>23.9</v>
      </c>
      <c r="S109" s="20">
        <f t="shared" si="46"/>
        <v>19.7</v>
      </c>
      <c r="T109" s="20">
        <f t="shared" si="46"/>
        <v>17.2</v>
      </c>
    </row>
    <row r="111" spans="1:20" x14ac:dyDescent="0.2">
      <c r="A111" t="s">
        <v>80</v>
      </c>
    </row>
    <row r="112" spans="1:20" s="1" customFormat="1" x14ac:dyDescent="0.2">
      <c r="A112" s="1" t="s">
        <v>14</v>
      </c>
      <c r="D112" s="1">
        <f>+D96</f>
        <v>1995</v>
      </c>
      <c r="E112" s="1">
        <f t="shared" ref="E112:T112" si="47">+E96</f>
        <v>2000</v>
      </c>
      <c r="F112" s="1">
        <f t="shared" si="47"/>
        <v>2005</v>
      </c>
      <c r="G112" s="1">
        <f t="shared" si="47"/>
        <v>2010</v>
      </c>
      <c r="H112" s="1">
        <f t="shared" si="47"/>
        <v>2015</v>
      </c>
      <c r="I112" s="1">
        <f t="shared" si="47"/>
        <v>2020</v>
      </c>
      <c r="J112" s="1">
        <f t="shared" si="47"/>
        <v>2025</v>
      </c>
      <c r="K112" s="1">
        <f t="shared" si="47"/>
        <v>2030</v>
      </c>
      <c r="L112" s="1">
        <f t="shared" si="47"/>
        <v>2035</v>
      </c>
      <c r="M112" s="1">
        <f t="shared" si="47"/>
        <v>2040</v>
      </c>
      <c r="N112" s="1">
        <f t="shared" si="47"/>
        <v>2045</v>
      </c>
      <c r="O112" s="1">
        <f t="shared" si="47"/>
        <v>2050</v>
      </c>
      <c r="P112" s="1">
        <f t="shared" si="47"/>
        <v>2055</v>
      </c>
      <c r="Q112" s="1">
        <f t="shared" si="47"/>
        <v>2060</v>
      </c>
      <c r="R112" s="1">
        <f t="shared" si="47"/>
        <v>2065</v>
      </c>
      <c r="S112" s="1">
        <f t="shared" si="47"/>
        <v>2070</v>
      </c>
      <c r="T112" s="1">
        <f t="shared" si="47"/>
        <v>2075</v>
      </c>
    </row>
    <row r="113" spans="1:20" x14ac:dyDescent="0.2">
      <c r="A113" s="1" t="s">
        <v>72</v>
      </c>
      <c r="B113" s="1"/>
      <c r="C113" s="1"/>
      <c r="D113" s="4">
        <f>SUM(D7:D12)</f>
        <v>92</v>
      </c>
      <c r="E113" s="4">
        <f t="shared" ref="E113:T113" si="48">SUM(E7:E12)</f>
        <v>77</v>
      </c>
      <c r="F113" s="4">
        <f t="shared" si="48"/>
        <v>70</v>
      </c>
      <c r="G113" s="4">
        <f t="shared" si="48"/>
        <v>57</v>
      </c>
      <c r="H113" s="4">
        <f t="shared" si="48"/>
        <v>49</v>
      </c>
      <c r="I113" s="4">
        <f t="shared" si="48"/>
        <v>44</v>
      </c>
      <c r="J113" s="4">
        <f t="shared" si="48"/>
        <v>39</v>
      </c>
      <c r="K113" s="4">
        <f t="shared" si="48"/>
        <v>35</v>
      </c>
      <c r="L113" s="4">
        <f t="shared" si="48"/>
        <v>28</v>
      </c>
      <c r="M113" s="4">
        <f t="shared" si="48"/>
        <v>25</v>
      </c>
      <c r="N113" s="4">
        <f t="shared" si="48"/>
        <v>22</v>
      </c>
      <c r="O113" s="4">
        <f t="shared" si="48"/>
        <v>20</v>
      </c>
      <c r="P113" s="4">
        <f t="shared" si="48"/>
        <v>18</v>
      </c>
      <c r="Q113" s="4">
        <f t="shared" si="48"/>
        <v>15</v>
      </c>
      <c r="R113" s="4">
        <f t="shared" si="48"/>
        <v>12</v>
      </c>
      <c r="S113" s="4">
        <f t="shared" si="48"/>
        <v>10</v>
      </c>
      <c r="T113" s="4">
        <f t="shared" si="48"/>
        <v>8</v>
      </c>
    </row>
    <row r="114" spans="1:20" x14ac:dyDescent="0.2">
      <c r="A114" s="1" t="s">
        <v>73</v>
      </c>
      <c r="B114" s="1"/>
      <c r="C114" s="1"/>
      <c r="D114" s="4">
        <f>SUM(D29:D34)</f>
        <v>91</v>
      </c>
      <c r="E114" s="4">
        <f t="shared" ref="E114:T114" si="49">SUM(E29:E34)</f>
        <v>81</v>
      </c>
      <c r="F114" s="4">
        <f t="shared" si="49"/>
        <v>69</v>
      </c>
      <c r="G114" s="4">
        <f t="shared" si="49"/>
        <v>52</v>
      </c>
      <c r="H114" s="4">
        <f t="shared" si="49"/>
        <v>45</v>
      </c>
      <c r="I114" s="4">
        <f t="shared" si="49"/>
        <v>39</v>
      </c>
      <c r="J114" s="4">
        <f t="shared" si="49"/>
        <v>28</v>
      </c>
      <c r="K114" s="4">
        <f t="shared" si="49"/>
        <v>20</v>
      </c>
      <c r="L114" s="4">
        <f t="shared" si="49"/>
        <v>15</v>
      </c>
      <c r="M114" s="4">
        <f t="shared" si="49"/>
        <v>12</v>
      </c>
      <c r="N114" s="4">
        <f t="shared" si="49"/>
        <v>9</v>
      </c>
      <c r="O114" s="4">
        <f t="shared" si="49"/>
        <v>8</v>
      </c>
      <c r="P114" s="4">
        <f t="shared" si="49"/>
        <v>7</v>
      </c>
      <c r="Q114" s="4">
        <f t="shared" si="49"/>
        <v>6</v>
      </c>
      <c r="R114" s="4">
        <f t="shared" si="49"/>
        <v>6</v>
      </c>
      <c r="S114" s="4">
        <f t="shared" si="49"/>
        <v>6</v>
      </c>
      <c r="T114" s="4">
        <f t="shared" si="49"/>
        <v>6</v>
      </c>
    </row>
    <row r="115" spans="1:20" s="1" customFormat="1" x14ac:dyDescent="0.2">
      <c r="A115" s="1" t="s">
        <v>81</v>
      </c>
      <c r="D115" s="1">
        <f>+D113-D114</f>
        <v>1</v>
      </c>
      <c r="E115" s="1">
        <f t="shared" ref="E115:T115" si="50">+E113-E114</f>
        <v>-4</v>
      </c>
      <c r="F115" s="1">
        <f t="shared" si="50"/>
        <v>1</v>
      </c>
      <c r="G115" s="1">
        <f t="shared" si="50"/>
        <v>5</v>
      </c>
      <c r="H115" s="1">
        <f t="shared" si="50"/>
        <v>4</v>
      </c>
      <c r="I115" s="1">
        <f t="shared" si="50"/>
        <v>5</v>
      </c>
      <c r="J115" s="1">
        <f t="shared" si="50"/>
        <v>11</v>
      </c>
      <c r="K115" s="1">
        <f t="shared" si="50"/>
        <v>15</v>
      </c>
      <c r="L115" s="1">
        <f t="shared" si="50"/>
        <v>13</v>
      </c>
      <c r="M115" s="1">
        <f t="shared" si="50"/>
        <v>13</v>
      </c>
      <c r="N115" s="1">
        <f t="shared" si="50"/>
        <v>13</v>
      </c>
      <c r="O115" s="1">
        <f t="shared" si="50"/>
        <v>12</v>
      </c>
      <c r="P115" s="1">
        <f t="shared" si="50"/>
        <v>11</v>
      </c>
      <c r="Q115" s="1">
        <f t="shared" si="50"/>
        <v>9</v>
      </c>
      <c r="R115" s="1">
        <f t="shared" si="50"/>
        <v>6</v>
      </c>
      <c r="S115" s="1">
        <f t="shared" si="50"/>
        <v>4</v>
      </c>
      <c r="T115" s="1">
        <f t="shared" si="50"/>
        <v>2</v>
      </c>
    </row>
    <row r="116" spans="1:20" x14ac:dyDescent="0.2">
      <c r="A116" t="s">
        <v>59</v>
      </c>
    </row>
    <row r="118" spans="1:20" x14ac:dyDescent="0.2">
      <c r="A118" t="s">
        <v>17</v>
      </c>
    </row>
    <row r="119" spans="1:20" s="1" customFormat="1" x14ac:dyDescent="0.2">
      <c r="A119" s="1" t="s">
        <v>18</v>
      </c>
      <c r="D119" s="1">
        <f>+D112</f>
        <v>1995</v>
      </c>
      <c r="E119" s="1">
        <f t="shared" ref="E119:T119" si="51">+E112</f>
        <v>2000</v>
      </c>
      <c r="F119" s="1">
        <f t="shared" si="51"/>
        <v>2005</v>
      </c>
      <c r="G119" s="1">
        <f t="shared" si="51"/>
        <v>2010</v>
      </c>
      <c r="H119" s="1">
        <f t="shared" si="51"/>
        <v>2015</v>
      </c>
      <c r="I119" s="1">
        <f t="shared" si="51"/>
        <v>2020</v>
      </c>
      <c r="J119" s="1">
        <f t="shared" si="51"/>
        <v>2025</v>
      </c>
      <c r="K119" s="1">
        <f t="shared" si="51"/>
        <v>2030</v>
      </c>
      <c r="L119" s="1">
        <f t="shared" si="51"/>
        <v>2035</v>
      </c>
      <c r="M119" s="1">
        <f t="shared" si="51"/>
        <v>2040</v>
      </c>
      <c r="N119" s="1">
        <f t="shared" si="51"/>
        <v>2045</v>
      </c>
      <c r="O119" s="1">
        <f t="shared" si="51"/>
        <v>2050</v>
      </c>
      <c r="P119" s="1">
        <f t="shared" si="51"/>
        <v>2055</v>
      </c>
      <c r="Q119" s="1">
        <f t="shared" si="51"/>
        <v>2060</v>
      </c>
      <c r="R119" s="1">
        <f t="shared" si="51"/>
        <v>2065</v>
      </c>
      <c r="S119" s="1">
        <f t="shared" si="51"/>
        <v>2070</v>
      </c>
      <c r="T119" s="1">
        <f t="shared" si="51"/>
        <v>2075</v>
      </c>
    </row>
    <row r="120" spans="1:20" s="1" customFormat="1" x14ac:dyDescent="0.2">
      <c r="A120" s="1" t="s">
        <v>60</v>
      </c>
      <c r="D120" s="22">
        <f>ROUND(D47/5,0)</f>
        <v>6</v>
      </c>
      <c r="E120" s="22">
        <f t="shared" ref="E120:T120" si="52">ROUND(E47/5,0)</f>
        <v>4</v>
      </c>
      <c r="F120" s="22">
        <f t="shared" si="52"/>
        <v>4</v>
      </c>
      <c r="G120" s="22">
        <f t="shared" si="52"/>
        <v>4</v>
      </c>
      <c r="H120" s="22">
        <f t="shared" si="52"/>
        <v>3</v>
      </c>
      <c r="I120" s="22">
        <f t="shared" si="52"/>
        <v>3</v>
      </c>
      <c r="J120" s="22">
        <f t="shared" si="52"/>
        <v>2</v>
      </c>
      <c r="K120" s="22">
        <f t="shared" si="52"/>
        <v>2</v>
      </c>
      <c r="L120" s="22">
        <f t="shared" si="52"/>
        <v>2</v>
      </c>
      <c r="M120" s="22">
        <f t="shared" si="52"/>
        <v>2</v>
      </c>
      <c r="N120" s="22">
        <f t="shared" si="52"/>
        <v>1</v>
      </c>
      <c r="O120" s="22">
        <f t="shared" si="52"/>
        <v>1</v>
      </c>
      <c r="P120" s="22">
        <f t="shared" si="52"/>
        <v>1</v>
      </c>
      <c r="Q120" s="22">
        <f t="shared" si="52"/>
        <v>1</v>
      </c>
      <c r="R120" s="22">
        <f t="shared" si="52"/>
        <v>1</v>
      </c>
      <c r="S120" s="22">
        <f t="shared" si="52"/>
        <v>0</v>
      </c>
      <c r="T120" s="22">
        <f t="shared" si="52"/>
        <v>0</v>
      </c>
    </row>
    <row r="121" spans="1:20" x14ac:dyDescent="0.2">
      <c r="A121" t="s">
        <v>61</v>
      </c>
    </row>
    <row r="123" spans="1:20" x14ac:dyDescent="0.2">
      <c r="A123" t="s">
        <v>21</v>
      </c>
    </row>
    <row r="124" spans="1:20" x14ac:dyDescent="0.2">
      <c r="A124" t="s">
        <v>22</v>
      </c>
    </row>
    <row r="125" spans="1:20" s="1" customFormat="1" x14ac:dyDescent="0.2">
      <c r="A125" s="1" t="s">
        <v>23</v>
      </c>
      <c r="D125" s="1">
        <f>+D119</f>
        <v>1995</v>
      </c>
      <c r="E125" s="1">
        <f t="shared" ref="E125:T125" si="53">+E119</f>
        <v>2000</v>
      </c>
      <c r="F125" s="1">
        <f t="shared" si="53"/>
        <v>2005</v>
      </c>
      <c r="G125" s="1">
        <f t="shared" si="53"/>
        <v>2010</v>
      </c>
      <c r="H125" s="1">
        <f t="shared" si="53"/>
        <v>2015</v>
      </c>
      <c r="I125" s="1">
        <f t="shared" si="53"/>
        <v>2020</v>
      </c>
      <c r="J125" s="1">
        <f t="shared" si="53"/>
        <v>2025</v>
      </c>
      <c r="K125" s="1">
        <f t="shared" si="53"/>
        <v>2030</v>
      </c>
      <c r="L125" s="1">
        <f t="shared" si="53"/>
        <v>2035</v>
      </c>
      <c r="M125" s="1">
        <f t="shared" si="53"/>
        <v>2040</v>
      </c>
      <c r="N125" s="1">
        <f t="shared" si="53"/>
        <v>2045</v>
      </c>
      <c r="O125" s="1">
        <f t="shared" si="53"/>
        <v>2050</v>
      </c>
      <c r="P125" s="1">
        <f t="shared" si="53"/>
        <v>2055</v>
      </c>
      <c r="Q125" s="1">
        <f t="shared" si="53"/>
        <v>2060</v>
      </c>
      <c r="R125" s="1">
        <f t="shared" si="53"/>
        <v>2065</v>
      </c>
      <c r="S125" s="1">
        <f t="shared" si="53"/>
        <v>2070</v>
      </c>
      <c r="T125" s="1">
        <f t="shared" si="53"/>
        <v>2075</v>
      </c>
    </row>
    <row r="126" spans="1:20" x14ac:dyDescent="0.2">
      <c r="A126" s="1">
        <v>65</v>
      </c>
      <c r="B126" s="1" t="s">
        <v>76</v>
      </c>
      <c r="C126" s="1">
        <v>69</v>
      </c>
      <c r="D126" s="4">
        <f>ROUND(D60*0.015,0)</f>
        <v>1</v>
      </c>
      <c r="E126" s="4">
        <f t="shared" ref="E126:T126" si="54">ROUND(E60*0.015,0)</f>
        <v>1</v>
      </c>
      <c r="F126" s="4">
        <f t="shared" si="54"/>
        <v>1</v>
      </c>
      <c r="G126" s="4">
        <f t="shared" si="54"/>
        <v>1</v>
      </c>
      <c r="H126" s="4">
        <f t="shared" si="54"/>
        <v>1</v>
      </c>
      <c r="I126" s="4">
        <f t="shared" si="54"/>
        <v>1</v>
      </c>
      <c r="J126" s="4">
        <f t="shared" si="54"/>
        <v>1</v>
      </c>
      <c r="K126" s="4">
        <f t="shared" si="54"/>
        <v>0</v>
      </c>
      <c r="L126" s="4">
        <f t="shared" si="54"/>
        <v>0</v>
      </c>
      <c r="M126" s="4">
        <f t="shared" si="54"/>
        <v>0</v>
      </c>
      <c r="N126" s="4">
        <f t="shared" si="54"/>
        <v>0</v>
      </c>
      <c r="O126" s="4">
        <f t="shared" si="54"/>
        <v>0</v>
      </c>
      <c r="P126" s="4">
        <f t="shared" si="54"/>
        <v>0</v>
      </c>
      <c r="Q126" s="4">
        <f t="shared" si="54"/>
        <v>0</v>
      </c>
      <c r="R126" s="4">
        <f t="shared" si="54"/>
        <v>0</v>
      </c>
      <c r="S126" s="4">
        <f t="shared" si="54"/>
        <v>0</v>
      </c>
      <c r="T126" s="4">
        <f t="shared" si="54"/>
        <v>0</v>
      </c>
    </row>
    <row r="127" spans="1:20" x14ac:dyDescent="0.2">
      <c r="A127" s="1">
        <v>70</v>
      </c>
      <c r="B127" s="1" t="s">
        <v>76</v>
      </c>
      <c r="C127" s="1">
        <v>74</v>
      </c>
      <c r="D127" s="4">
        <f>ROUND(D61*0.035,0)</f>
        <v>2</v>
      </c>
      <c r="E127" s="4">
        <f t="shared" ref="E127:T127" si="55">ROUND(E61*0.035,0)</f>
        <v>2</v>
      </c>
      <c r="F127" s="4">
        <f t="shared" si="55"/>
        <v>2</v>
      </c>
      <c r="G127" s="4">
        <f t="shared" si="55"/>
        <v>2</v>
      </c>
      <c r="H127" s="4">
        <f t="shared" si="55"/>
        <v>1</v>
      </c>
      <c r="I127" s="4">
        <f t="shared" si="55"/>
        <v>1</v>
      </c>
      <c r="J127" s="4">
        <f t="shared" si="55"/>
        <v>1</v>
      </c>
      <c r="K127" s="4">
        <f t="shared" si="55"/>
        <v>1</v>
      </c>
      <c r="L127" s="4">
        <f t="shared" si="55"/>
        <v>1</v>
      </c>
      <c r="M127" s="4">
        <f t="shared" si="55"/>
        <v>1</v>
      </c>
      <c r="N127" s="4">
        <f t="shared" si="55"/>
        <v>1</v>
      </c>
      <c r="O127" s="4">
        <f t="shared" si="55"/>
        <v>1</v>
      </c>
      <c r="P127" s="4">
        <f t="shared" si="55"/>
        <v>1</v>
      </c>
      <c r="Q127" s="4">
        <f t="shared" si="55"/>
        <v>0</v>
      </c>
      <c r="R127" s="4">
        <f t="shared" si="55"/>
        <v>0</v>
      </c>
      <c r="S127" s="4">
        <f t="shared" si="55"/>
        <v>0</v>
      </c>
      <c r="T127" s="4">
        <f t="shared" si="55"/>
        <v>0</v>
      </c>
    </row>
    <row r="128" spans="1:20" x14ac:dyDescent="0.2">
      <c r="A128" s="1">
        <v>75</v>
      </c>
      <c r="B128" s="1" t="s">
        <v>76</v>
      </c>
      <c r="C128" s="1">
        <v>79</v>
      </c>
      <c r="D128" s="4">
        <f>ROUND(D62*0.065,0)</f>
        <v>3</v>
      </c>
      <c r="E128" s="4">
        <f t="shared" ref="E128:T128" si="56">ROUND(E62*0.065,0)</f>
        <v>3</v>
      </c>
      <c r="F128" s="4">
        <f t="shared" si="56"/>
        <v>4</v>
      </c>
      <c r="G128" s="4">
        <f t="shared" si="56"/>
        <v>4</v>
      </c>
      <c r="H128" s="4">
        <f t="shared" si="56"/>
        <v>3</v>
      </c>
      <c r="I128" s="4">
        <f t="shared" si="56"/>
        <v>2</v>
      </c>
      <c r="J128" s="4">
        <f t="shared" si="56"/>
        <v>2</v>
      </c>
      <c r="K128" s="4">
        <f t="shared" si="56"/>
        <v>2</v>
      </c>
      <c r="L128" s="4">
        <f t="shared" si="56"/>
        <v>2</v>
      </c>
      <c r="M128" s="4">
        <f t="shared" si="56"/>
        <v>1</v>
      </c>
      <c r="N128" s="4">
        <f t="shared" si="56"/>
        <v>1</v>
      </c>
      <c r="O128" s="4">
        <f t="shared" si="56"/>
        <v>1</v>
      </c>
      <c r="P128" s="4">
        <f t="shared" si="56"/>
        <v>1</v>
      </c>
      <c r="Q128" s="4">
        <f t="shared" si="56"/>
        <v>1</v>
      </c>
      <c r="R128" s="4">
        <f t="shared" si="56"/>
        <v>1</v>
      </c>
      <c r="S128" s="4">
        <f t="shared" si="56"/>
        <v>1</v>
      </c>
      <c r="T128" s="4">
        <f t="shared" si="56"/>
        <v>0</v>
      </c>
    </row>
    <row r="129" spans="1:20" x14ac:dyDescent="0.2">
      <c r="A129" s="1">
        <v>80</v>
      </c>
      <c r="B129" s="1" t="s">
        <v>76</v>
      </c>
      <c r="C129" s="1">
        <v>84</v>
      </c>
      <c r="D129" s="4">
        <f>ROUND(D63*0.115,0)</f>
        <v>4</v>
      </c>
      <c r="E129" s="4">
        <f t="shared" ref="E129:T129" si="57">ROUND(E63*0.115,0)</f>
        <v>5</v>
      </c>
      <c r="F129" s="4">
        <f t="shared" si="57"/>
        <v>4</v>
      </c>
      <c r="G129" s="4">
        <f t="shared" si="57"/>
        <v>5</v>
      </c>
      <c r="H129" s="4">
        <f t="shared" si="57"/>
        <v>5</v>
      </c>
      <c r="I129" s="4">
        <f t="shared" si="57"/>
        <v>4</v>
      </c>
      <c r="J129" s="4">
        <f t="shared" si="57"/>
        <v>3</v>
      </c>
      <c r="K129" s="4">
        <f t="shared" si="57"/>
        <v>3</v>
      </c>
      <c r="L129" s="4">
        <f t="shared" si="57"/>
        <v>3</v>
      </c>
      <c r="M129" s="4">
        <f t="shared" si="57"/>
        <v>3</v>
      </c>
      <c r="N129" s="4">
        <f t="shared" si="57"/>
        <v>2</v>
      </c>
      <c r="O129" s="4">
        <f t="shared" si="57"/>
        <v>1</v>
      </c>
      <c r="P129" s="4">
        <f t="shared" si="57"/>
        <v>1</v>
      </c>
      <c r="Q129" s="4">
        <f t="shared" si="57"/>
        <v>1</v>
      </c>
      <c r="R129" s="4">
        <f t="shared" si="57"/>
        <v>1</v>
      </c>
      <c r="S129" s="4">
        <f t="shared" si="57"/>
        <v>1</v>
      </c>
      <c r="T129" s="4">
        <f t="shared" si="57"/>
        <v>1</v>
      </c>
    </row>
    <row r="130" spans="1:20" x14ac:dyDescent="0.2">
      <c r="A130" s="1">
        <v>85</v>
      </c>
      <c r="B130" s="1" t="s">
        <v>76</v>
      </c>
      <c r="C130" s="1"/>
      <c r="D130" s="4">
        <f>ROUND(D64*0.24,0)</f>
        <v>5</v>
      </c>
      <c r="E130" s="4">
        <f t="shared" ref="E130:T130" si="58">ROUND(E64*0.24,0)</f>
        <v>8</v>
      </c>
      <c r="F130" s="4">
        <f t="shared" si="58"/>
        <v>12</v>
      </c>
      <c r="G130" s="4">
        <f t="shared" si="58"/>
        <v>13</v>
      </c>
      <c r="H130" s="4">
        <f t="shared" si="58"/>
        <v>15</v>
      </c>
      <c r="I130" s="4">
        <f t="shared" si="58"/>
        <v>16</v>
      </c>
      <c r="J130" s="4">
        <f t="shared" si="58"/>
        <v>15</v>
      </c>
      <c r="K130" s="4">
        <f t="shared" si="58"/>
        <v>12</v>
      </c>
      <c r="L130" s="4">
        <f t="shared" si="58"/>
        <v>11</v>
      </c>
      <c r="M130" s="4">
        <f t="shared" si="58"/>
        <v>10</v>
      </c>
      <c r="N130" s="4">
        <f t="shared" si="58"/>
        <v>10</v>
      </c>
      <c r="O130" s="4">
        <f t="shared" si="58"/>
        <v>8</v>
      </c>
      <c r="P130" s="4">
        <f t="shared" si="58"/>
        <v>7</v>
      </c>
      <c r="Q130" s="4">
        <f t="shared" si="58"/>
        <v>6</v>
      </c>
      <c r="R130" s="4">
        <f t="shared" si="58"/>
        <v>5</v>
      </c>
      <c r="S130" s="4">
        <f t="shared" si="58"/>
        <v>5</v>
      </c>
      <c r="T130" s="4">
        <f t="shared" si="58"/>
        <v>4</v>
      </c>
    </row>
    <row r="131" spans="1:20" s="1" customFormat="1" x14ac:dyDescent="0.2">
      <c r="A131" s="1" t="s">
        <v>5</v>
      </c>
      <c r="D131" s="1">
        <f>SUM(D126:D130)</f>
        <v>15</v>
      </c>
      <c r="E131" s="1">
        <f t="shared" ref="E131:T131" si="59">SUM(E126:E130)</f>
        <v>19</v>
      </c>
      <c r="F131" s="1">
        <f t="shared" si="59"/>
        <v>23</v>
      </c>
      <c r="G131" s="1">
        <f t="shared" si="59"/>
        <v>25</v>
      </c>
      <c r="H131" s="1">
        <f t="shared" si="59"/>
        <v>25</v>
      </c>
      <c r="I131" s="1">
        <f t="shared" si="59"/>
        <v>24</v>
      </c>
      <c r="J131" s="1">
        <f t="shared" si="59"/>
        <v>22</v>
      </c>
      <c r="K131" s="1">
        <f t="shared" si="59"/>
        <v>18</v>
      </c>
      <c r="L131" s="1">
        <f t="shared" si="59"/>
        <v>17</v>
      </c>
      <c r="M131" s="1">
        <f t="shared" si="59"/>
        <v>15</v>
      </c>
      <c r="N131" s="1">
        <f t="shared" si="59"/>
        <v>14</v>
      </c>
      <c r="O131" s="1">
        <f t="shared" si="59"/>
        <v>11</v>
      </c>
      <c r="P131" s="1">
        <f t="shared" si="59"/>
        <v>10</v>
      </c>
      <c r="Q131" s="1">
        <f t="shared" si="59"/>
        <v>8</v>
      </c>
      <c r="R131" s="1">
        <f t="shared" si="59"/>
        <v>7</v>
      </c>
      <c r="S131" s="1">
        <f t="shared" si="59"/>
        <v>7</v>
      </c>
      <c r="T131" s="1">
        <f t="shared" si="59"/>
        <v>5</v>
      </c>
    </row>
    <row r="132" spans="1:20" s="1" customFormat="1" x14ac:dyDescent="0.2">
      <c r="A132" s="1" t="s">
        <v>82</v>
      </c>
    </row>
    <row r="133" spans="1:20" x14ac:dyDescent="0.2">
      <c r="A133" t="s">
        <v>25</v>
      </c>
    </row>
    <row r="134" spans="1:20" x14ac:dyDescent="0.2">
      <c r="A134">
        <v>40</v>
      </c>
      <c r="B134" t="s">
        <v>26</v>
      </c>
      <c r="C134">
        <v>49</v>
      </c>
      <c r="D134" s="4">
        <f>ROUND((D55+D56)*0.154,0)</f>
        <v>13</v>
      </c>
      <c r="E134" s="4">
        <f t="shared" ref="E134:T134" si="60">ROUND((E55+E56)*0.154,0)</f>
        <v>12</v>
      </c>
      <c r="F134" s="4">
        <f t="shared" si="60"/>
        <v>10</v>
      </c>
      <c r="G134" s="4">
        <f t="shared" si="60"/>
        <v>7</v>
      </c>
      <c r="H134" s="4">
        <f t="shared" si="60"/>
        <v>6</v>
      </c>
      <c r="I134" s="4">
        <f t="shared" si="60"/>
        <v>6</v>
      </c>
      <c r="J134" s="4">
        <f t="shared" si="60"/>
        <v>5</v>
      </c>
      <c r="K134" s="4">
        <f t="shared" si="60"/>
        <v>4</v>
      </c>
      <c r="L134" s="4">
        <f t="shared" si="60"/>
        <v>3</v>
      </c>
      <c r="M134" s="4">
        <f t="shared" si="60"/>
        <v>3</v>
      </c>
      <c r="N134" s="4">
        <f t="shared" si="60"/>
        <v>2</v>
      </c>
      <c r="O134" s="4">
        <f t="shared" si="60"/>
        <v>2</v>
      </c>
      <c r="P134" s="4">
        <f t="shared" si="60"/>
        <v>2</v>
      </c>
      <c r="Q134" s="4">
        <f t="shared" si="60"/>
        <v>1</v>
      </c>
      <c r="R134" s="4">
        <f t="shared" si="60"/>
        <v>1</v>
      </c>
      <c r="S134" s="4">
        <f t="shared" si="60"/>
        <v>1</v>
      </c>
      <c r="T134" s="4">
        <f t="shared" si="60"/>
        <v>1</v>
      </c>
    </row>
    <row r="135" spans="1:20" x14ac:dyDescent="0.2">
      <c r="A135">
        <v>50</v>
      </c>
      <c r="B135" t="s">
        <v>26</v>
      </c>
      <c r="C135">
        <v>59</v>
      </c>
      <c r="D135" s="4">
        <f>ROUND((D57+D58)*0.276,0)</f>
        <v>28</v>
      </c>
      <c r="E135" s="4">
        <f t="shared" ref="E135:T135" si="61">ROUND((E57+E58)*0.276,0)</f>
        <v>22</v>
      </c>
      <c r="F135" s="4">
        <f t="shared" si="61"/>
        <v>22</v>
      </c>
      <c r="G135" s="4">
        <f t="shared" si="61"/>
        <v>22</v>
      </c>
      <c r="H135" s="4">
        <f t="shared" si="61"/>
        <v>18</v>
      </c>
      <c r="I135" s="4">
        <f t="shared" si="61"/>
        <v>12</v>
      </c>
      <c r="J135" s="4">
        <f t="shared" si="61"/>
        <v>11</v>
      </c>
      <c r="K135" s="4">
        <f t="shared" si="61"/>
        <v>11</v>
      </c>
      <c r="L135" s="4">
        <f t="shared" si="61"/>
        <v>10</v>
      </c>
      <c r="M135" s="4">
        <f t="shared" si="61"/>
        <v>7</v>
      </c>
      <c r="N135" s="4">
        <f t="shared" si="61"/>
        <v>6</v>
      </c>
      <c r="O135" s="4">
        <f t="shared" si="61"/>
        <v>5</v>
      </c>
      <c r="P135" s="4">
        <f t="shared" si="61"/>
        <v>4</v>
      </c>
      <c r="Q135" s="4">
        <f t="shared" si="61"/>
        <v>3</v>
      </c>
      <c r="R135" s="4">
        <f t="shared" si="61"/>
        <v>3</v>
      </c>
      <c r="S135" s="4">
        <f t="shared" si="61"/>
        <v>2</v>
      </c>
      <c r="T135" s="4">
        <f t="shared" si="61"/>
        <v>2</v>
      </c>
    </row>
    <row r="136" spans="1:20" x14ac:dyDescent="0.2">
      <c r="A136">
        <v>60</v>
      </c>
      <c r="B136" t="s">
        <v>26</v>
      </c>
      <c r="C136">
        <v>69</v>
      </c>
      <c r="D136" s="4">
        <f>ROUND((D59+D60)*0.292,0)-D126</f>
        <v>43</v>
      </c>
      <c r="E136" s="4">
        <f t="shared" ref="E136:T136" si="62">ROUND((E59+E60)*0.292,0)-E126</f>
        <v>38</v>
      </c>
      <c r="F136" s="4">
        <f t="shared" si="62"/>
        <v>26</v>
      </c>
      <c r="G136" s="4">
        <f t="shared" si="62"/>
        <v>21</v>
      </c>
      <c r="H136" s="4">
        <f t="shared" si="62"/>
        <v>21</v>
      </c>
      <c r="I136" s="4">
        <f t="shared" si="62"/>
        <v>21</v>
      </c>
      <c r="J136" s="4">
        <f t="shared" si="62"/>
        <v>17</v>
      </c>
      <c r="K136" s="4">
        <f t="shared" si="62"/>
        <v>12</v>
      </c>
      <c r="L136" s="4">
        <f t="shared" si="62"/>
        <v>11</v>
      </c>
      <c r="M136" s="4">
        <f t="shared" si="62"/>
        <v>11</v>
      </c>
      <c r="N136" s="4">
        <f t="shared" si="62"/>
        <v>10</v>
      </c>
      <c r="O136" s="4">
        <f t="shared" si="62"/>
        <v>8</v>
      </c>
      <c r="P136" s="4">
        <f t="shared" si="62"/>
        <v>6</v>
      </c>
      <c r="Q136" s="4">
        <f t="shared" si="62"/>
        <v>5</v>
      </c>
      <c r="R136" s="4">
        <f t="shared" si="62"/>
        <v>4</v>
      </c>
      <c r="S136" s="4">
        <f t="shared" si="62"/>
        <v>4</v>
      </c>
      <c r="T136" s="4">
        <f t="shared" si="62"/>
        <v>3</v>
      </c>
    </row>
    <row r="137" spans="1:20" x14ac:dyDescent="0.2">
      <c r="A137">
        <v>70</v>
      </c>
      <c r="B137" t="s">
        <v>26</v>
      </c>
      <c r="D137" s="4">
        <f>ROUND(SUM(D61:D64)*0.252,0)-SUM(D127:D130)</f>
        <v>28</v>
      </c>
      <c r="E137" s="4">
        <f t="shared" ref="E137:T137" si="63">ROUND(SUM(E61:E64)*0.252,0)-SUM(E127:E130)</f>
        <v>30</v>
      </c>
      <c r="F137" s="4">
        <f t="shared" si="63"/>
        <v>31</v>
      </c>
      <c r="G137" s="4">
        <f t="shared" si="63"/>
        <v>29</v>
      </c>
      <c r="H137" s="4">
        <f t="shared" si="63"/>
        <v>22</v>
      </c>
      <c r="I137" s="4">
        <f t="shared" si="63"/>
        <v>19</v>
      </c>
      <c r="J137" s="4">
        <f t="shared" si="63"/>
        <v>16</v>
      </c>
      <c r="K137" s="4">
        <f t="shared" si="63"/>
        <v>17</v>
      </c>
      <c r="L137" s="4">
        <f t="shared" si="63"/>
        <v>14</v>
      </c>
      <c r="M137" s="4">
        <f t="shared" si="63"/>
        <v>11</v>
      </c>
      <c r="N137" s="4">
        <f t="shared" si="63"/>
        <v>8</v>
      </c>
      <c r="O137" s="4">
        <f t="shared" si="63"/>
        <v>8</v>
      </c>
      <c r="P137" s="4">
        <f t="shared" si="63"/>
        <v>7</v>
      </c>
      <c r="Q137" s="4">
        <f t="shared" si="63"/>
        <v>7</v>
      </c>
      <c r="R137" s="4">
        <f t="shared" si="63"/>
        <v>6</v>
      </c>
      <c r="S137" s="4">
        <f t="shared" si="63"/>
        <v>3</v>
      </c>
      <c r="T137" s="4">
        <f t="shared" si="63"/>
        <v>4</v>
      </c>
    </row>
    <row r="138" spans="1:20" s="1" customFormat="1" x14ac:dyDescent="0.2">
      <c r="A138" s="1" t="s">
        <v>5</v>
      </c>
      <c r="D138" s="1">
        <f>SUM(D134:D137)</f>
        <v>112</v>
      </c>
      <c r="E138" s="1">
        <f t="shared" ref="E138:T138" si="64">SUM(E134:E137)</f>
        <v>102</v>
      </c>
      <c r="F138" s="1">
        <f t="shared" si="64"/>
        <v>89</v>
      </c>
      <c r="G138" s="1">
        <f t="shared" si="64"/>
        <v>79</v>
      </c>
      <c r="H138" s="1">
        <f t="shared" si="64"/>
        <v>67</v>
      </c>
      <c r="I138" s="1">
        <f t="shared" si="64"/>
        <v>58</v>
      </c>
      <c r="J138" s="1">
        <f t="shared" si="64"/>
        <v>49</v>
      </c>
      <c r="K138" s="1">
        <f t="shared" si="64"/>
        <v>44</v>
      </c>
      <c r="L138" s="1">
        <f t="shared" si="64"/>
        <v>38</v>
      </c>
      <c r="M138" s="1">
        <f t="shared" si="64"/>
        <v>32</v>
      </c>
      <c r="N138" s="1">
        <f t="shared" si="64"/>
        <v>26</v>
      </c>
      <c r="O138" s="1">
        <f t="shared" si="64"/>
        <v>23</v>
      </c>
      <c r="P138" s="1">
        <f t="shared" si="64"/>
        <v>19</v>
      </c>
      <c r="Q138" s="1">
        <f t="shared" si="64"/>
        <v>16</v>
      </c>
      <c r="R138" s="1">
        <f t="shared" si="64"/>
        <v>14</v>
      </c>
      <c r="S138" s="1">
        <f t="shared" si="64"/>
        <v>10</v>
      </c>
      <c r="T138" s="1">
        <f t="shared" si="64"/>
        <v>10</v>
      </c>
    </row>
    <row r="139" spans="1:20" s="1" customFormat="1" x14ac:dyDescent="0.2">
      <c r="A139" s="1" t="s">
        <v>64</v>
      </c>
    </row>
    <row r="140" spans="1:20" s="1" customFormat="1" x14ac:dyDescent="0.2">
      <c r="A140" s="1" t="s">
        <v>28</v>
      </c>
    </row>
    <row r="141" spans="1:20" s="1" customFormat="1" x14ac:dyDescent="0.2">
      <c r="A141" s="1" t="s">
        <v>29</v>
      </c>
    </row>
    <row r="142" spans="1:20" s="3" customFormat="1" x14ac:dyDescent="0.2">
      <c r="A142" s="3" t="s">
        <v>30</v>
      </c>
      <c r="D142" s="3">
        <f>+D125</f>
        <v>1995</v>
      </c>
      <c r="E142" s="3">
        <f t="shared" ref="E142:T142" si="65">+E125</f>
        <v>2000</v>
      </c>
      <c r="F142" s="3">
        <f t="shared" si="65"/>
        <v>2005</v>
      </c>
      <c r="G142" s="3">
        <f t="shared" si="65"/>
        <v>2010</v>
      </c>
      <c r="H142" s="3">
        <f t="shared" si="65"/>
        <v>2015</v>
      </c>
      <c r="I142" s="3">
        <f t="shared" si="65"/>
        <v>2020</v>
      </c>
      <c r="J142" s="3">
        <f t="shared" si="65"/>
        <v>2025</v>
      </c>
      <c r="K142" s="3">
        <f t="shared" si="65"/>
        <v>2030</v>
      </c>
      <c r="L142" s="3">
        <f t="shared" si="65"/>
        <v>2035</v>
      </c>
      <c r="M142" s="3">
        <f t="shared" si="65"/>
        <v>2040</v>
      </c>
      <c r="N142" s="3">
        <f t="shared" si="65"/>
        <v>2045</v>
      </c>
      <c r="O142" s="3">
        <f t="shared" si="65"/>
        <v>2050</v>
      </c>
      <c r="P142" s="3">
        <f t="shared" si="65"/>
        <v>2055</v>
      </c>
      <c r="Q142" s="3">
        <f t="shared" si="65"/>
        <v>2060</v>
      </c>
      <c r="R142" s="3">
        <f t="shared" si="65"/>
        <v>2065</v>
      </c>
      <c r="S142" s="3">
        <f t="shared" si="65"/>
        <v>2070</v>
      </c>
      <c r="T142" s="3">
        <f t="shared" si="65"/>
        <v>2075</v>
      </c>
    </row>
    <row r="143" spans="1:20" s="11" customFormat="1" x14ac:dyDescent="0.2">
      <c r="A143" s="11" t="s">
        <v>83</v>
      </c>
      <c r="D143" s="23">
        <f>+D138-D131</f>
        <v>97</v>
      </c>
      <c r="E143" s="23">
        <f t="shared" ref="E143:T143" si="66">+E138-E131</f>
        <v>83</v>
      </c>
      <c r="F143" s="23">
        <f t="shared" si="66"/>
        <v>66</v>
      </c>
      <c r="G143" s="23">
        <f t="shared" si="66"/>
        <v>54</v>
      </c>
      <c r="H143" s="23">
        <f t="shared" si="66"/>
        <v>42</v>
      </c>
      <c r="I143" s="23">
        <f t="shared" si="66"/>
        <v>34</v>
      </c>
      <c r="J143" s="23">
        <f t="shared" si="66"/>
        <v>27</v>
      </c>
      <c r="K143" s="23">
        <f t="shared" si="66"/>
        <v>26</v>
      </c>
      <c r="L143" s="23">
        <f t="shared" si="66"/>
        <v>21</v>
      </c>
      <c r="M143" s="23">
        <f t="shared" si="66"/>
        <v>17</v>
      </c>
      <c r="N143" s="23">
        <f t="shared" si="66"/>
        <v>12</v>
      </c>
      <c r="O143" s="23">
        <f t="shared" si="66"/>
        <v>12</v>
      </c>
      <c r="P143" s="23">
        <f t="shared" si="66"/>
        <v>9</v>
      </c>
      <c r="Q143" s="23">
        <f t="shared" si="66"/>
        <v>8</v>
      </c>
      <c r="R143" s="23">
        <f t="shared" si="66"/>
        <v>7</v>
      </c>
      <c r="S143" s="23">
        <f t="shared" si="66"/>
        <v>3</v>
      </c>
      <c r="T143" s="23">
        <f t="shared" si="66"/>
        <v>5</v>
      </c>
    </row>
    <row r="144" spans="1:20" x14ac:dyDescent="0.2">
      <c r="A144" t="s">
        <v>66</v>
      </c>
      <c r="D144" s="24">
        <f>IF(ISERROR(D131/D138),0,+D131/D138)</f>
        <v>0.13392857142857142</v>
      </c>
      <c r="E144" s="24">
        <f>IF(ISERROR(E131/E138),0,+E131/E138)</f>
        <v>0.18627450980392157</v>
      </c>
      <c r="F144" s="24">
        <f t="shared" ref="F144:T144" si="67">IF(ISERROR(F131/F138),0,+F131/F138)</f>
        <v>0.25842696629213485</v>
      </c>
      <c r="G144" s="24">
        <f t="shared" si="67"/>
        <v>0.31645569620253167</v>
      </c>
      <c r="H144" s="24">
        <f t="shared" si="67"/>
        <v>0.37313432835820898</v>
      </c>
      <c r="I144" s="24">
        <f t="shared" si="67"/>
        <v>0.41379310344827586</v>
      </c>
      <c r="J144" s="24">
        <f t="shared" si="67"/>
        <v>0.44897959183673469</v>
      </c>
      <c r="K144" s="24">
        <f t="shared" si="67"/>
        <v>0.40909090909090912</v>
      </c>
      <c r="L144" s="24">
        <f t="shared" si="67"/>
        <v>0.44736842105263158</v>
      </c>
      <c r="M144" s="24">
        <f t="shared" si="67"/>
        <v>0.46875</v>
      </c>
      <c r="N144" s="24">
        <f t="shared" si="67"/>
        <v>0.53846153846153844</v>
      </c>
      <c r="O144" s="24">
        <f t="shared" si="67"/>
        <v>0.47826086956521741</v>
      </c>
      <c r="P144" s="24">
        <f t="shared" si="67"/>
        <v>0.52631578947368418</v>
      </c>
      <c r="Q144" s="24">
        <f t="shared" si="67"/>
        <v>0.5</v>
      </c>
      <c r="R144" s="24">
        <f t="shared" si="67"/>
        <v>0.5</v>
      </c>
      <c r="S144" s="24">
        <f t="shared" si="67"/>
        <v>0.7</v>
      </c>
      <c r="T144" s="24">
        <f t="shared" si="67"/>
        <v>0.5</v>
      </c>
    </row>
  </sheetData>
  <phoneticPr fontId="2"/>
  <conditionalFormatting sqref="E69:T87">
    <cfRule type="cellIs" dxfId="15" priority="1" stopIfTrue="1" operator="lessThan">
      <formula>$D$69</formula>
    </cfRule>
  </conditionalFormatting>
  <conditionalFormatting sqref="F97:T99 E97:E98">
    <cfRule type="cellIs" dxfId="14" priority="2" stopIfTrue="1" operator="greaterThan">
      <formula>"offset(0,-1)"</formula>
    </cfRule>
  </conditionalFormatting>
  <conditionalFormatting sqref="E99">
    <cfRule type="cellIs" dxfId="13" priority="3" stopIfTrue="1" operator="greaterThan">
      <formula>"&gt;offset(0,-1)"</formula>
    </cfRule>
  </conditionalFormatting>
  <conditionalFormatting sqref="E107:T109">
    <cfRule type="cellIs" dxfId="12" priority="4" stopIfTrue="1" operator="greaterThanOrEqual">
      <formula>100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144"/>
  <sheetViews>
    <sheetView workbookViewId="0">
      <selection activeCell="F1" sqref="F1"/>
    </sheetView>
  </sheetViews>
  <sheetFormatPr defaultRowHeight="13" x14ac:dyDescent="0.2"/>
  <cols>
    <col min="1" max="1" width="4" customWidth="1"/>
    <col min="2" max="2" width="3" customWidth="1"/>
    <col min="3" max="3" width="3.453125" customWidth="1"/>
    <col min="4" max="4" width="9.08984375" customWidth="1"/>
  </cols>
  <sheetData>
    <row r="1" spans="1:20" x14ac:dyDescent="0.2">
      <c r="A1" t="s">
        <v>0</v>
      </c>
    </row>
    <row r="2" spans="1:20" s="1" customFormat="1" x14ac:dyDescent="0.2">
      <c r="A2" s="1" t="s">
        <v>45</v>
      </c>
      <c r="C2" s="1" t="s">
        <v>1</v>
      </c>
      <c r="D2" s="2">
        <v>1995</v>
      </c>
      <c r="E2" s="1">
        <f>+D2+5</f>
        <v>2000</v>
      </c>
      <c r="F2" s="1">
        <f t="shared" ref="F2:P2" si="0">+E2+5</f>
        <v>2005</v>
      </c>
      <c r="G2" s="1">
        <f t="shared" si="0"/>
        <v>2010</v>
      </c>
      <c r="H2" s="1">
        <f t="shared" si="0"/>
        <v>2015</v>
      </c>
      <c r="I2" s="1">
        <f t="shared" si="0"/>
        <v>2020</v>
      </c>
      <c r="J2" s="1">
        <f t="shared" si="0"/>
        <v>2025</v>
      </c>
      <c r="K2" s="1">
        <f t="shared" si="0"/>
        <v>2030</v>
      </c>
      <c r="L2" s="1">
        <f t="shared" si="0"/>
        <v>2035</v>
      </c>
      <c r="M2" s="1">
        <f t="shared" si="0"/>
        <v>2040</v>
      </c>
      <c r="N2" s="1">
        <f t="shared" si="0"/>
        <v>2045</v>
      </c>
      <c r="O2" s="1">
        <f t="shared" si="0"/>
        <v>2050</v>
      </c>
      <c r="P2" s="1">
        <f t="shared" si="0"/>
        <v>2055</v>
      </c>
      <c r="Q2" s="1">
        <f>+P2+5</f>
        <v>2060</v>
      </c>
      <c r="R2" s="1">
        <f t="shared" ref="R2:T2" si="1">+Q2+5</f>
        <v>2065</v>
      </c>
      <c r="S2" s="1">
        <f t="shared" si="1"/>
        <v>2070</v>
      </c>
      <c r="T2" s="1">
        <f t="shared" si="1"/>
        <v>2075</v>
      </c>
    </row>
    <row r="3" spans="1:20" x14ac:dyDescent="0.2">
      <c r="A3" s="1">
        <v>0</v>
      </c>
      <c r="B3" s="1" t="s">
        <v>6</v>
      </c>
      <c r="C3" s="1">
        <v>4</v>
      </c>
      <c r="D3" s="25">
        <v>43</v>
      </c>
      <c r="E3" s="4">
        <v>32</v>
      </c>
      <c r="F3" s="4">
        <v>25</v>
      </c>
      <c r="G3" s="4">
        <v>20</v>
      </c>
      <c r="H3" s="4">
        <v>18</v>
      </c>
      <c r="I3" s="4">
        <v>16</v>
      </c>
      <c r="J3" s="4">
        <v>15</v>
      </c>
      <c r="K3" s="4">
        <v>13</v>
      </c>
      <c r="L3" s="4">
        <v>10</v>
      </c>
      <c r="M3" s="4">
        <v>8</v>
      </c>
      <c r="N3" s="4">
        <v>7</v>
      </c>
      <c r="O3" s="4">
        <v>6</v>
      </c>
      <c r="P3" s="4">
        <v>5</v>
      </c>
      <c r="Q3" s="4">
        <v>5</v>
      </c>
      <c r="R3" s="4">
        <v>4</v>
      </c>
      <c r="S3" s="4">
        <v>3</v>
      </c>
      <c r="T3" s="4">
        <v>3</v>
      </c>
    </row>
    <row r="4" spans="1:20" x14ac:dyDescent="0.2">
      <c r="A4" s="1">
        <v>5</v>
      </c>
      <c r="B4" s="1" t="s">
        <v>6</v>
      </c>
      <c r="C4" s="1">
        <v>9</v>
      </c>
      <c r="D4" s="25">
        <v>41</v>
      </c>
      <c r="E4" s="4">
        <v>42</v>
      </c>
      <c r="F4" s="4">
        <v>32</v>
      </c>
      <c r="G4" s="4">
        <v>25</v>
      </c>
      <c r="H4" s="4">
        <v>20</v>
      </c>
      <c r="I4" s="4">
        <v>18</v>
      </c>
      <c r="J4" s="4">
        <v>16</v>
      </c>
      <c r="K4" s="4">
        <v>15</v>
      </c>
      <c r="L4" s="4">
        <v>13</v>
      </c>
      <c r="M4" s="4">
        <v>10</v>
      </c>
      <c r="N4" s="4">
        <v>8</v>
      </c>
      <c r="O4" s="4">
        <v>7</v>
      </c>
      <c r="P4" s="4">
        <v>6</v>
      </c>
      <c r="Q4" s="4">
        <v>5</v>
      </c>
      <c r="R4" s="4">
        <v>5</v>
      </c>
      <c r="S4" s="4">
        <v>4</v>
      </c>
      <c r="T4" s="4">
        <v>3</v>
      </c>
    </row>
    <row r="5" spans="1:20" x14ac:dyDescent="0.2">
      <c r="A5" s="1">
        <v>10</v>
      </c>
      <c r="B5" s="1" t="s">
        <v>6</v>
      </c>
      <c r="C5" s="1">
        <v>14</v>
      </c>
      <c r="D5" s="25">
        <v>45</v>
      </c>
      <c r="E5" s="4">
        <v>41</v>
      </c>
      <c r="F5" s="4">
        <v>42</v>
      </c>
      <c r="G5" s="4">
        <v>32</v>
      </c>
      <c r="H5" s="4">
        <v>25</v>
      </c>
      <c r="I5" s="4">
        <v>20</v>
      </c>
      <c r="J5" s="4">
        <v>18</v>
      </c>
      <c r="K5" s="4">
        <v>16</v>
      </c>
      <c r="L5" s="4">
        <v>15</v>
      </c>
      <c r="M5" s="4">
        <v>13</v>
      </c>
      <c r="N5" s="4">
        <v>10</v>
      </c>
      <c r="O5" s="4">
        <v>8</v>
      </c>
      <c r="P5" s="4">
        <v>7</v>
      </c>
      <c r="Q5" s="4">
        <v>6</v>
      </c>
      <c r="R5" s="4">
        <v>5</v>
      </c>
      <c r="S5" s="4">
        <v>5</v>
      </c>
      <c r="T5" s="4">
        <v>4</v>
      </c>
    </row>
    <row r="6" spans="1:20" x14ac:dyDescent="0.2">
      <c r="A6" s="1">
        <v>15</v>
      </c>
      <c r="B6" s="1" t="s">
        <v>6</v>
      </c>
      <c r="C6" s="1">
        <v>19</v>
      </c>
      <c r="D6" s="25">
        <v>28</v>
      </c>
      <c r="E6" s="4">
        <v>32</v>
      </c>
      <c r="F6" s="4">
        <v>29</v>
      </c>
      <c r="G6" s="4">
        <v>30</v>
      </c>
      <c r="H6" s="4">
        <v>23</v>
      </c>
      <c r="I6" s="4">
        <v>18</v>
      </c>
      <c r="J6" s="4">
        <v>14</v>
      </c>
      <c r="K6" s="4">
        <v>13</v>
      </c>
      <c r="L6" s="4">
        <v>11</v>
      </c>
      <c r="M6" s="4">
        <v>11</v>
      </c>
      <c r="N6" s="4">
        <v>9</v>
      </c>
      <c r="O6" s="4">
        <v>7</v>
      </c>
      <c r="P6" s="4">
        <v>6</v>
      </c>
      <c r="Q6" s="4">
        <v>5</v>
      </c>
      <c r="R6" s="4">
        <v>4</v>
      </c>
      <c r="S6" s="4">
        <v>4</v>
      </c>
      <c r="T6" s="4">
        <v>4</v>
      </c>
    </row>
    <row r="7" spans="1:20" x14ac:dyDescent="0.2">
      <c r="A7" s="1">
        <v>20</v>
      </c>
      <c r="B7" s="1" t="s">
        <v>6</v>
      </c>
      <c r="C7" s="1">
        <v>24</v>
      </c>
      <c r="D7" s="25">
        <v>21</v>
      </c>
      <c r="E7" s="4">
        <v>13</v>
      </c>
      <c r="F7" s="4">
        <v>15</v>
      </c>
      <c r="G7" s="4">
        <v>13</v>
      </c>
      <c r="H7" s="4">
        <v>14</v>
      </c>
      <c r="I7" s="4">
        <v>11</v>
      </c>
      <c r="J7" s="4">
        <v>8</v>
      </c>
      <c r="K7" s="4">
        <v>6</v>
      </c>
      <c r="L7" s="4">
        <v>6</v>
      </c>
      <c r="M7" s="4">
        <v>5</v>
      </c>
      <c r="N7" s="4">
        <v>5</v>
      </c>
      <c r="O7" s="4">
        <v>4</v>
      </c>
      <c r="P7" s="4">
        <v>3</v>
      </c>
      <c r="Q7" s="4">
        <v>3</v>
      </c>
      <c r="R7" s="4">
        <v>2</v>
      </c>
      <c r="S7" s="4">
        <v>2</v>
      </c>
      <c r="T7" s="4">
        <v>2</v>
      </c>
    </row>
    <row r="8" spans="1:20" x14ac:dyDescent="0.2">
      <c r="A8" s="1">
        <v>25</v>
      </c>
      <c r="B8" s="1" t="s">
        <v>6</v>
      </c>
      <c r="C8" s="1">
        <v>29</v>
      </c>
      <c r="D8" s="25">
        <v>38</v>
      </c>
      <c r="E8" s="4">
        <v>26</v>
      </c>
      <c r="F8" s="4">
        <v>16</v>
      </c>
      <c r="G8" s="4">
        <v>19</v>
      </c>
      <c r="H8" s="4">
        <v>16</v>
      </c>
      <c r="I8" s="4">
        <v>18</v>
      </c>
      <c r="J8" s="4">
        <v>14</v>
      </c>
      <c r="K8" s="4">
        <v>10</v>
      </c>
      <c r="L8" s="4">
        <v>8</v>
      </c>
      <c r="M8" s="4">
        <v>8</v>
      </c>
      <c r="N8" s="4">
        <v>6</v>
      </c>
      <c r="O8" s="4">
        <v>6</v>
      </c>
      <c r="P8" s="4">
        <v>5</v>
      </c>
      <c r="Q8" s="4">
        <v>4</v>
      </c>
      <c r="R8" s="4">
        <v>4</v>
      </c>
      <c r="S8" s="4">
        <v>3</v>
      </c>
      <c r="T8" s="4">
        <v>3</v>
      </c>
    </row>
    <row r="9" spans="1:20" x14ac:dyDescent="0.2">
      <c r="A9" s="1">
        <v>30</v>
      </c>
      <c r="B9" s="1" t="s">
        <v>6</v>
      </c>
      <c r="C9" s="1">
        <v>34</v>
      </c>
      <c r="D9" s="25">
        <v>44</v>
      </c>
      <c r="E9" s="4">
        <v>38</v>
      </c>
      <c r="F9" s="4">
        <v>26</v>
      </c>
      <c r="G9" s="4">
        <v>16</v>
      </c>
      <c r="H9" s="4">
        <v>19</v>
      </c>
      <c r="I9" s="4">
        <v>16</v>
      </c>
      <c r="J9" s="4">
        <v>18</v>
      </c>
      <c r="K9" s="4">
        <v>14</v>
      </c>
      <c r="L9" s="4">
        <v>10</v>
      </c>
      <c r="M9" s="4">
        <v>8</v>
      </c>
      <c r="N9" s="4">
        <v>8</v>
      </c>
      <c r="O9" s="4">
        <v>6</v>
      </c>
      <c r="P9" s="4">
        <v>6</v>
      </c>
      <c r="Q9" s="4">
        <v>5</v>
      </c>
      <c r="R9" s="4">
        <v>4</v>
      </c>
      <c r="S9" s="4">
        <v>4</v>
      </c>
      <c r="T9" s="4">
        <v>3</v>
      </c>
    </row>
    <row r="10" spans="1:20" x14ac:dyDescent="0.2">
      <c r="A10" s="1">
        <v>35</v>
      </c>
      <c r="B10" s="1" t="s">
        <v>6</v>
      </c>
      <c r="C10" s="1">
        <v>39</v>
      </c>
      <c r="D10" s="25">
        <v>38</v>
      </c>
      <c r="E10" s="4">
        <v>42</v>
      </c>
      <c r="F10" s="4">
        <v>36</v>
      </c>
      <c r="G10" s="4">
        <v>25</v>
      </c>
      <c r="H10" s="4">
        <v>15</v>
      </c>
      <c r="I10" s="4">
        <v>18</v>
      </c>
      <c r="J10" s="4">
        <v>15</v>
      </c>
      <c r="K10" s="4">
        <v>17</v>
      </c>
      <c r="L10" s="4">
        <v>13</v>
      </c>
      <c r="M10" s="4">
        <v>10</v>
      </c>
      <c r="N10" s="4">
        <v>8</v>
      </c>
      <c r="O10" s="4">
        <v>8</v>
      </c>
      <c r="P10" s="4">
        <v>6</v>
      </c>
      <c r="Q10" s="4">
        <v>6</v>
      </c>
      <c r="R10" s="4">
        <v>5</v>
      </c>
      <c r="S10" s="4">
        <v>4</v>
      </c>
      <c r="T10" s="4">
        <v>4</v>
      </c>
    </row>
    <row r="11" spans="1:20" x14ac:dyDescent="0.2">
      <c r="A11" s="1">
        <v>40</v>
      </c>
      <c r="B11" s="1" t="s">
        <v>6</v>
      </c>
      <c r="C11" s="1">
        <v>44</v>
      </c>
      <c r="D11" s="25">
        <v>34</v>
      </c>
      <c r="E11" s="4">
        <v>38</v>
      </c>
      <c r="F11" s="4">
        <v>41</v>
      </c>
      <c r="G11" s="4">
        <v>36</v>
      </c>
      <c r="H11" s="4">
        <v>25</v>
      </c>
      <c r="I11" s="4">
        <v>15</v>
      </c>
      <c r="J11" s="4">
        <v>18</v>
      </c>
      <c r="K11" s="4">
        <v>15</v>
      </c>
      <c r="L11" s="4">
        <v>17</v>
      </c>
      <c r="M11" s="4">
        <v>13</v>
      </c>
      <c r="N11" s="4">
        <v>10</v>
      </c>
      <c r="O11" s="4">
        <v>8</v>
      </c>
      <c r="P11" s="4">
        <v>8</v>
      </c>
      <c r="Q11" s="4">
        <v>6</v>
      </c>
      <c r="R11" s="4">
        <v>6</v>
      </c>
      <c r="S11" s="4">
        <v>5</v>
      </c>
      <c r="T11" s="4">
        <v>4</v>
      </c>
    </row>
    <row r="12" spans="1:20" x14ac:dyDescent="0.2">
      <c r="A12" s="1">
        <v>45</v>
      </c>
      <c r="B12" s="1" t="s">
        <v>6</v>
      </c>
      <c r="C12" s="1">
        <v>49</v>
      </c>
      <c r="D12" s="25">
        <v>60</v>
      </c>
      <c r="E12" s="4">
        <v>33</v>
      </c>
      <c r="F12" s="4">
        <v>37</v>
      </c>
      <c r="G12" s="4">
        <v>40</v>
      </c>
      <c r="H12" s="4">
        <v>35</v>
      </c>
      <c r="I12" s="4">
        <v>25</v>
      </c>
      <c r="J12" s="4">
        <v>15</v>
      </c>
      <c r="K12" s="4">
        <v>18</v>
      </c>
      <c r="L12" s="4">
        <v>15</v>
      </c>
      <c r="M12" s="4">
        <v>17</v>
      </c>
      <c r="N12" s="4">
        <v>13</v>
      </c>
      <c r="O12" s="4">
        <v>10</v>
      </c>
      <c r="P12" s="4">
        <v>8</v>
      </c>
      <c r="Q12" s="4">
        <v>8</v>
      </c>
      <c r="R12" s="4">
        <v>6</v>
      </c>
      <c r="S12" s="4">
        <v>6</v>
      </c>
      <c r="T12" s="4">
        <v>5</v>
      </c>
    </row>
    <row r="13" spans="1:20" x14ac:dyDescent="0.2">
      <c r="A13" s="1">
        <v>50</v>
      </c>
      <c r="B13" s="1" t="s">
        <v>6</v>
      </c>
      <c r="C13" s="1">
        <v>54</v>
      </c>
      <c r="D13" s="25">
        <v>50</v>
      </c>
      <c r="E13" s="4">
        <v>60</v>
      </c>
      <c r="F13" s="4">
        <v>33</v>
      </c>
      <c r="G13" s="4">
        <v>37</v>
      </c>
      <c r="H13" s="4">
        <v>40</v>
      </c>
      <c r="I13" s="4">
        <v>35</v>
      </c>
      <c r="J13" s="4">
        <v>25</v>
      </c>
      <c r="K13" s="4">
        <v>15</v>
      </c>
      <c r="L13" s="4">
        <v>18</v>
      </c>
      <c r="M13" s="4">
        <v>15</v>
      </c>
      <c r="N13" s="4">
        <v>17</v>
      </c>
      <c r="O13" s="4">
        <v>13</v>
      </c>
      <c r="P13" s="4">
        <v>10</v>
      </c>
      <c r="Q13" s="4">
        <v>8</v>
      </c>
      <c r="R13" s="4">
        <v>8</v>
      </c>
      <c r="S13" s="4">
        <v>6</v>
      </c>
      <c r="T13" s="4">
        <v>6</v>
      </c>
    </row>
    <row r="14" spans="1:20" x14ac:dyDescent="0.2">
      <c r="A14" s="1">
        <v>55</v>
      </c>
      <c r="B14" s="1" t="s">
        <v>6</v>
      </c>
      <c r="C14" s="1">
        <v>59</v>
      </c>
      <c r="D14" s="25">
        <v>65</v>
      </c>
      <c r="E14" s="4">
        <v>50</v>
      </c>
      <c r="F14" s="4">
        <v>60</v>
      </c>
      <c r="G14" s="4">
        <v>33</v>
      </c>
      <c r="H14" s="4">
        <v>37</v>
      </c>
      <c r="I14" s="4">
        <v>40</v>
      </c>
      <c r="J14" s="4">
        <v>35</v>
      </c>
      <c r="K14" s="4">
        <v>25</v>
      </c>
      <c r="L14" s="4">
        <v>15</v>
      </c>
      <c r="M14" s="4">
        <v>18</v>
      </c>
      <c r="N14" s="4">
        <v>15</v>
      </c>
      <c r="O14" s="4">
        <v>17</v>
      </c>
      <c r="P14" s="4">
        <v>13</v>
      </c>
      <c r="Q14" s="4">
        <v>10</v>
      </c>
      <c r="R14" s="4">
        <v>8</v>
      </c>
      <c r="S14" s="4">
        <v>8</v>
      </c>
      <c r="T14" s="4">
        <v>6</v>
      </c>
    </row>
    <row r="15" spans="1:20" x14ac:dyDescent="0.2">
      <c r="A15" s="1">
        <v>60</v>
      </c>
      <c r="B15" s="1" t="s">
        <v>6</v>
      </c>
      <c r="C15" s="1">
        <v>64</v>
      </c>
      <c r="D15" s="25">
        <v>75</v>
      </c>
      <c r="E15" s="4">
        <v>64</v>
      </c>
      <c r="F15" s="4">
        <v>49</v>
      </c>
      <c r="G15" s="4">
        <v>59</v>
      </c>
      <c r="H15" s="4">
        <v>32</v>
      </c>
      <c r="I15" s="4">
        <v>36</v>
      </c>
      <c r="J15" s="4">
        <v>39</v>
      </c>
      <c r="K15" s="4">
        <v>34</v>
      </c>
      <c r="L15" s="4">
        <v>24</v>
      </c>
      <c r="M15" s="4">
        <v>15</v>
      </c>
      <c r="N15" s="4">
        <v>18</v>
      </c>
      <c r="O15" s="4">
        <v>15</v>
      </c>
      <c r="P15" s="4">
        <v>17</v>
      </c>
      <c r="Q15" s="4">
        <v>13</v>
      </c>
      <c r="R15" s="4">
        <v>10</v>
      </c>
      <c r="S15" s="4">
        <v>8</v>
      </c>
      <c r="T15" s="4">
        <v>8</v>
      </c>
    </row>
    <row r="16" spans="1:20" x14ac:dyDescent="0.2">
      <c r="A16" s="1">
        <v>65</v>
      </c>
      <c r="B16" s="1" t="s">
        <v>6</v>
      </c>
      <c r="C16" s="1">
        <v>69</v>
      </c>
      <c r="D16" s="25">
        <v>69</v>
      </c>
      <c r="E16" s="4">
        <v>73</v>
      </c>
      <c r="F16" s="4">
        <v>62</v>
      </c>
      <c r="G16" s="4">
        <v>48</v>
      </c>
      <c r="H16" s="4">
        <v>57</v>
      </c>
      <c r="I16" s="4">
        <v>31</v>
      </c>
      <c r="J16" s="4">
        <v>35</v>
      </c>
      <c r="K16" s="4">
        <v>38</v>
      </c>
      <c r="L16" s="4">
        <v>33</v>
      </c>
      <c r="M16" s="4">
        <v>23</v>
      </c>
      <c r="N16" s="4">
        <v>15</v>
      </c>
      <c r="O16" s="4">
        <v>18</v>
      </c>
      <c r="P16" s="4">
        <v>15</v>
      </c>
      <c r="Q16" s="4">
        <v>17</v>
      </c>
      <c r="R16" s="4">
        <v>13</v>
      </c>
      <c r="S16" s="4">
        <v>10</v>
      </c>
      <c r="T16" s="4">
        <v>8</v>
      </c>
    </row>
    <row r="17" spans="1:20" x14ac:dyDescent="0.2">
      <c r="A17" s="1">
        <v>70</v>
      </c>
      <c r="B17" s="1" t="s">
        <v>6</v>
      </c>
      <c r="C17" s="1">
        <v>74</v>
      </c>
      <c r="D17" s="25">
        <v>74</v>
      </c>
      <c r="E17" s="4">
        <v>64</v>
      </c>
      <c r="F17" s="4">
        <v>68</v>
      </c>
      <c r="G17" s="4">
        <v>58</v>
      </c>
      <c r="H17" s="4">
        <v>45</v>
      </c>
      <c r="I17" s="4">
        <v>53</v>
      </c>
      <c r="J17" s="4">
        <v>29</v>
      </c>
      <c r="K17" s="4">
        <v>33</v>
      </c>
      <c r="L17" s="4">
        <v>35</v>
      </c>
      <c r="M17" s="4">
        <v>31</v>
      </c>
      <c r="N17" s="4">
        <v>21</v>
      </c>
      <c r="O17" s="4">
        <v>14</v>
      </c>
      <c r="P17" s="4">
        <v>17</v>
      </c>
      <c r="Q17" s="4">
        <v>14</v>
      </c>
      <c r="R17" s="4">
        <v>16</v>
      </c>
      <c r="S17" s="4">
        <v>12</v>
      </c>
      <c r="T17" s="4">
        <v>9</v>
      </c>
    </row>
    <row r="18" spans="1:20" x14ac:dyDescent="0.2">
      <c r="A18" s="1">
        <v>75</v>
      </c>
      <c r="B18" s="1" t="s">
        <v>6</v>
      </c>
      <c r="C18" s="1">
        <v>79</v>
      </c>
      <c r="D18" s="25">
        <v>59</v>
      </c>
      <c r="E18" s="4">
        <v>66</v>
      </c>
      <c r="F18" s="4">
        <v>57</v>
      </c>
      <c r="G18" s="4">
        <v>61</v>
      </c>
      <c r="H18" s="4">
        <v>52</v>
      </c>
      <c r="I18" s="4">
        <v>40</v>
      </c>
      <c r="J18" s="4">
        <v>47</v>
      </c>
      <c r="K18" s="4">
        <v>26</v>
      </c>
      <c r="L18" s="4">
        <v>30</v>
      </c>
      <c r="M18" s="4">
        <v>31</v>
      </c>
      <c r="N18" s="4">
        <v>28</v>
      </c>
      <c r="O18" s="4">
        <v>19</v>
      </c>
      <c r="P18" s="4">
        <v>13</v>
      </c>
      <c r="Q18" s="4">
        <v>15</v>
      </c>
      <c r="R18" s="4">
        <v>13</v>
      </c>
      <c r="S18" s="4">
        <v>14</v>
      </c>
      <c r="T18" s="4">
        <v>11</v>
      </c>
    </row>
    <row r="19" spans="1:20" x14ac:dyDescent="0.2">
      <c r="A19" s="1">
        <v>80</v>
      </c>
      <c r="B19" s="1" t="s">
        <v>6</v>
      </c>
      <c r="C19" s="1">
        <v>84</v>
      </c>
      <c r="D19" s="25">
        <v>42</v>
      </c>
      <c r="E19" s="4">
        <v>49</v>
      </c>
      <c r="F19" s="4">
        <v>55</v>
      </c>
      <c r="G19" s="4">
        <v>48</v>
      </c>
      <c r="H19" s="4">
        <v>51</v>
      </c>
      <c r="I19" s="4">
        <v>44</v>
      </c>
      <c r="J19" s="4">
        <v>34</v>
      </c>
      <c r="K19" s="4">
        <v>39</v>
      </c>
      <c r="L19" s="4">
        <v>22</v>
      </c>
      <c r="M19" s="4">
        <v>25</v>
      </c>
      <c r="N19" s="4">
        <v>26</v>
      </c>
      <c r="O19" s="4">
        <v>23</v>
      </c>
      <c r="P19" s="4">
        <v>16</v>
      </c>
      <c r="Q19" s="4">
        <v>11</v>
      </c>
      <c r="R19" s="4">
        <v>13</v>
      </c>
      <c r="S19" s="4">
        <v>11</v>
      </c>
      <c r="T19" s="4">
        <v>12</v>
      </c>
    </row>
    <row r="20" spans="1:20" x14ac:dyDescent="0.2">
      <c r="A20" s="1">
        <v>85</v>
      </c>
      <c r="B20" s="1" t="s">
        <v>6</v>
      </c>
      <c r="C20" s="1"/>
      <c r="D20" s="25">
        <v>23</v>
      </c>
      <c r="E20" s="4">
        <v>43</v>
      </c>
      <c r="F20" s="4">
        <v>61</v>
      </c>
      <c r="G20" s="4">
        <v>76</v>
      </c>
      <c r="H20" s="4">
        <v>82</v>
      </c>
      <c r="I20" s="4">
        <v>88</v>
      </c>
      <c r="J20" s="4">
        <v>87</v>
      </c>
      <c r="K20" s="4">
        <v>80</v>
      </c>
      <c r="L20" s="4">
        <v>78</v>
      </c>
      <c r="M20" s="4">
        <v>66</v>
      </c>
      <c r="N20" s="4">
        <v>60</v>
      </c>
      <c r="O20" s="4">
        <v>57</v>
      </c>
      <c r="P20" s="4">
        <v>53</v>
      </c>
      <c r="Q20" s="4">
        <v>45</v>
      </c>
      <c r="R20" s="4">
        <v>37</v>
      </c>
      <c r="S20" s="4">
        <v>33</v>
      </c>
      <c r="T20" s="4">
        <v>29</v>
      </c>
    </row>
    <row r="21" spans="1:20" s="1" customFormat="1" x14ac:dyDescent="0.2">
      <c r="A21" s="1" t="s">
        <v>46</v>
      </c>
      <c r="D21" s="5">
        <f>SUM(D3:D20)</f>
        <v>849</v>
      </c>
      <c r="E21" s="5">
        <f t="shared" ref="E21:T21" si="2">SUM(E3:E20)</f>
        <v>806</v>
      </c>
      <c r="F21" s="5">
        <f t="shared" si="2"/>
        <v>744</v>
      </c>
      <c r="G21" s="5">
        <f t="shared" si="2"/>
        <v>676</v>
      </c>
      <c r="H21" s="5">
        <f t="shared" si="2"/>
        <v>606</v>
      </c>
      <c r="I21" s="5">
        <f t="shared" si="2"/>
        <v>542</v>
      </c>
      <c r="J21" s="5">
        <f t="shared" si="2"/>
        <v>482</v>
      </c>
      <c r="K21" s="5">
        <f t="shared" si="2"/>
        <v>427</v>
      </c>
      <c r="L21" s="5">
        <f t="shared" si="2"/>
        <v>373</v>
      </c>
      <c r="M21" s="5">
        <f t="shared" si="2"/>
        <v>327</v>
      </c>
      <c r="N21" s="5">
        <f t="shared" si="2"/>
        <v>284</v>
      </c>
      <c r="O21" s="5">
        <f t="shared" si="2"/>
        <v>246</v>
      </c>
      <c r="P21" s="5">
        <f t="shared" si="2"/>
        <v>214</v>
      </c>
      <c r="Q21" s="5">
        <f t="shared" si="2"/>
        <v>186</v>
      </c>
      <c r="R21" s="5">
        <f t="shared" si="2"/>
        <v>163</v>
      </c>
      <c r="S21" s="5">
        <f t="shared" si="2"/>
        <v>142</v>
      </c>
      <c r="T21" s="5">
        <f t="shared" si="2"/>
        <v>124</v>
      </c>
    </row>
    <row r="23" spans="1:20" x14ac:dyDescent="0.2">
      <c r="A23" t="s">
        <v>47</v>
      </c>
    </row>
    <row r="24" spans="1:20" s="1" customFormat="1" x14ac:dyDescent="0.2">
      <c r="A24" s="1" t="s">
        <v>42</v>
      </c>
      <c r="B24" s="6"/>
      <c r="C24" s="7" t="s">
        <v>1</v>
      </c>
      <c r="D24" s="1">
        <f>+D2</f>
        <v>1995</v>
      </c>
      <c r="E24" s="1">
        <f t="shared" ref="E24:T24" si="3">+E2</f>
        <v>2000</v>
      </c>
      <c r="F24" s="1">
        <f t="shared" si="3"/>
        <v>2005</v>
      </c>
      <c r="G24" s="1">
        <f t="shared" si="3"/>
        <v>2010</v>
      </c>
      <c r="H24" s="1">
        <f t="shared" si="3"/>
        <v>2015</v>
      </c>
      <c r="I24" s="1">
        <f t="shared" si="3"/>
        <v>2020</v>
      </c>
      <c r="J24" s="1">
        <f t="shared" si="3"/>
        <v>2025</v>
      </c>
      <c r="K24" s="1">
        <f t="shared" si="3"/>
        <v>2030</v>
      </c>
      <c r="L24" s="1">
        <f t="shared" si="3"/>
        <v>2035</v>
      </c>
      <c r="M24" s="1">
        <f t="shared" si="3"/>
        <v>2040</v>
      </c>
      <c r="N24" s="1">
        <f t="shared" si="3"/>
        <v>2045</v>
      </c>
      <c r="O24" s="1">
        <f t="shared" si="3"/>
        <v>2050</v>
      </c>
      <c r="P24" s="1">
        <f t="shared" si="3"/>
        <v>2055</v>
      </c>
      <c r="Q24" s="1">
        <f t="shared" si="3"/>
        <v>2060</v>
      </c>
      <c r="R24" s="1">
        <f t="shared" si="3"/>
        <v>2065</v>
      </c>
      <c r="S24" s="1">
        <f t="shared" si="3"/>
        <v>2070</v>
      </c>
      <c r="T24" s="1">
        <f t="shared" si="3"/>
        <v>2075</v>
      </c>
    </row>
    <row r="25" spans="1:20" x14ac:dyDescent="0.2">
      <c r="A25" s="1">
        <v>0</v>
      </c>
      <c r="B25" s="1" t="s">
        <v>6</v>
      </c>
      <c r="C25" s="1">
        <v>4</v>
      </c>
      <c r="D25" s="26">
        <v>36</v>
      </c>
      <c r="E25" s="4">
        <v>34</v>
      </c>
      <c r="F25" s="4">
        <v>26</v>
      </c>
      <c r="G25" s="4">
        <v>21</v>
      </c>
      <c r="H25" s="4">
        <v>19</v>
      </c>
      <c r="I25" s="4">
        <v>17</v>
      </c>
      <c r="J25" s="4">
        <v>16</v>
      </c>
      <c r="K25" s="4">
        <v>13</v>
      </c>
      <c r="L25" s="4">
        <v>10</v>
      </c>
      <c r="M25" s="4">
        <v>9</v>
      </c>
      <c r="N25" s="4">
        <v>8</v>
      </c>
      <c r="O25" s="4">
        <v>7</v>
      </c>
      <c r="P25" s="4">
        <v>6</v>
      </c>
      <c r="Q25" s="4">
        <v>5</v>
      </c>
      <c r="R25" s="4">
        <v>4</v>
      </c>
      <c r="S25" s="4">
        <v>4</v>
      </c>
      <c r="T25" s="4">
        <v>3</v>
      </c>
    </row>
    <row r="26" spans="1:20" x14ac:dyDescent="0.2">
      <c r="A26" s="1">
        <v>5</v>
      </c>
      <c r="B26" s="1" t="s">
        <v>6</v>
      </c>
      <c r="C26" s="1">
        <v>9</v>
      </c>
      <c r="D26" s="25">
        <v>42</v>
      </c>
      <c r="E26" s="4">
        <v>37</v>
      </c>
      <c r="F26" s="4">
        <v>27</v>
      </c>
      <c r="G26" s="4">
        <v>21</v>
      </c>
      <c r="H26" s="4">
        <v>19</v>
      </c>
      <c r="I26" s="4">
        <v>17</v>
      </c>
      <c r="J26" s="4">
        <v>16</v>
      </c>
      <c r="K26" s="4">
        <v>13</v>
      </c>
      <c r="L26" s="4">
        <v>10</v>
      </c>
      <c r="M26" s="4">
        <v>9</v>
      </c>
      <c r="N26" s="4">
        <v>8</v>
      </c>
      <c r="O26" s="4">
        <v>7</v>
      </c>
      <c r="P26" s="4">
        <v>6</v>
      </c>
      <c r="Q26" s="4">
        <v>5</v>
      </c>
      <c r="R26" s="4">
        <v>4</v>
      </c>
      <c r="S26" s="4">
        <v>4</v>
      </c>
      <c r="T26" s="4">
        <v>3</v>
      </c>
    </row>
    <row r="27" spans="1:20" x14ac:dyDescent="0.2">
      <c r="A27" s="1">
        <v>10</v>
      </c>
      <c r="B27" s="1" t="s">
        <v>6</v>
      </c>
      <c r="C27" s="1">
        <v>14</v>
      </c>
      <c r="D27" s="25">
        <v>37</v>
      </c>
      <c r="E27" s="4">
        <v>41</v>
      </c>
      <c r="F27" s="4">
        <v>36</v>
      </c>
      <c r="G27" s="4">
        <v>26</v>
      </c>
      <c r="H27" s="4">
        <v>20</v>
      </c>
      <c r="I27" s="4">
        <v>19</v>
      </c>
      <c r="J27" s="4">
        <v>17</v>
      </c>
      <c r="K27" s="4">
        <v>16</v>
      </c>
      <c r="L27" s="4">
        <v>13</v>
      </c>
      <c r="M27" s="4">
        <v>10</v>
      </c>
      <c r="N27" s="4">
        <v>9</v>
      </c>
      <c r="O27" s="4">
        <v>8</v>
      </c>
      <c r="P27" s="4">
        <v>7</v>
      </c>
      <c r="Q27" s="4">
        <v>6</v>
      </c>
      <c r="R27" s="4">
        <v>5</v>
      </c>
      <c r="S27" s="4">
        <v>4</v>
      </c>
      <c r="T27" s="4">
        <v>4</v>
      </c>
    </row>
    <row r="28" spans="1:20" x14ac:dyDescent="0.2">
      <c r="A28" s="1">
        <v>15</v>
      </c>
      <c r="B28" s="1" t="s">
        <v>6</v>
      </c>
      <c r="C28" s="1">
        <v>19</v>
      </c>
      <c r="D28" s="25">
        <v>39</v>
      </c>
      <c r="E28" s="4">
        <v>28</v>
      </c>
      <c r="F28" s="4">
        <v>31</v>
      </c>
      <c r="G28" s="4">
        <v>27</v>
      </c>
      <c r="H28" s="4">
        <v>20</v>
      </c>
      <c r="I28" s="4">
        <v>15</v>
      </c>
      <c r="J28" s="4">
        <v>14</v>
      </c>
      <c r="K28" s="4">
        <v>13</v>
      </c>
      <c r="L28" s="4">
        <v>12</v>
      </c>
      <c r="M28" s="4">
        <v>10</v>
      </c>
      <c r="N28" s="4">
        <v>8</v>
      </c>
      <c r="O28" s="4">
        <v>7</v>
      </c>
      <c r="P28" s="4">
        <v>6</v>
      </c>
      <c r="Q28" s="4">
        <v>5</v>
      </c>
      <c r="R28" s="4">
        <v>5</v>
      </c>
      <c r="S28" s="4">
        <v>4</v>
      </c>
      <c r="T28" s="4">
        <v>3</v>
      </c>
    </row>
    <row r="29" spans="1:20" x14ac:dyDescent="0.2">
      <c r="A29" s="1">
        <v>20</v>
      </c>
      <c r="B29" s="1" t="s">
        <v>6</v>
      </c>
      <c r="C29" s="1">
        <v>24</v>
      </c>
      <c r="D29" s="25">
        <v>31</v>
      </c>
      <c r="E29" s="4">
        <v>10</v>
      </c>
      <c r="F29" s="4">
        <v>7</v>
      </c>
      <c r="G29" s="4">
        <v>8</v>
      </c>
      <c r="H29" s="4">
        <v>7</v>
      </c>
      <c r="I29" s="4">
        <v>5</v>
      </c>
      <c r="J29" s="4">
        <v>4</v>
      </c>
      <c r="K29" s="4">
        <v>4</v>
      </c>
      <c r="L29" s="4">
        <v>3</v>
      </c>
      <c r="M29" s="4">
        <v>3</v>
      </c>
      <c r="N29" s="4">
        <v>3</v>
      </c>
      <c r="O29" s="4">
        <v>2</v>
      </c>
      <c r="P29" s="4">
        <v>2</v>
      </c>
      <c r="Q29" s="4">
        <v>2</v>
      </c>
      <c r="R29" s="4">
        <v>1</v>
      </c>
      <c r="S29" s="4">
        <v>1</v>
      </c>
      <c r="T29" s="4">
        <v>1</v>
      </c>
    </row>
    <row r="30" spans="1:20" x14ac:dyDescent="0.2">
      <c r="A30" s="1">
        <v>25</v>
      </c>
      <c r="B30" s="1" t="s">
        <v>6</v>
      </c>
      <c r="C30" s="1">
        <v>29</v>
      </c>
      <c r="D30" s="25">
        <v>28</v>
      </c>
      <c r="E30" s="4">
        <v>38</v>
      </c>
      <c r="F30" s="4">
        <v>12</v>
      </c>
      <c r="G30" s="4">
        <v>9</v>
      </c>
      <c r="H30" s="4">
        <v>10</v>
      </c>
      <c r="I30" s="4">
        <v>9</v>
      </c>
      <c r="J30" s="4">
        <v>6</v>
      </c>
      <c r="K30" s="4">
        <v>5</v>
      </c>
      <c r="L30" s="4">
        <v>5</v>
      </c>
      <c r="M30" s="4">
        <v>4</v>
      </c>
      <c r="N30" s="4">
        <v>4</v>
      </c>
      <c r="O30" s="4">
        <v>4</v>
      </c>
      <c r="P30" s="4">
        <v>2</v>
      </c>
      <c r="Q30" s="4">
        <v>2</v>
      </c>
      <c r="R30" s="4">
        <v>2</v>
      </c>
      <c r="S30" s="4">
        <v>1</v>
      </c>
      <c r="T30" s="4">
        <v>1</v>
      </c>
    </row>
    <row r="31" spans="1:20" x14ac:dyDescent="0.2">
      <c r="A31" s="1">
        <v>30</v>
      </c>
      <c r="B31" s="1" t="s">
        <v>6</v>
      </c>
      <c r="C31" s="1">
        <v>34</v>
      </c>
      <c r="D31" s="25">
        <v>48</v>
      </c>
      <c r="E31" s="4">
        <v>30</v>
      </c>
      <c r="F31" s="4">
        <v>41</v>
      </c>
      <c r="G31" s="4">
        <v>13</v>
      </c>
      <c r="H31" s="4">
        <v>10</v>
      </c>
      <c r="I31" s="4">
        <v>11</v>
      </c>
      <c r="J31" s="4">
        <v>10</v>
      </c>
      <c r="K31" s="4">
        <v>6</v>
      </c>
      <c r="L31" s="4">
        <v>5</v>
      </c>
      <c r="M31" s="4">
        <v>5</v>
      </c>
      <c r="N31" s="4">
        <v>4</v>
      </c>
      <c r="O31" s="4">
        <v>4</v>
      </c>
      <c r="P31" s="4">
        <v>4</v>
      </c>
      <c r="Q31" s="4">
        <v>2</v>
      </c>
      <c r="R31" s="4">
        <v>2</v>
      </c>
      <c r="S31" s="4">
        <v>2</v>
      </c>
      <c r="T31" s="4">
        <v>1</v>
      </c>
    </row>
    <row r="32" spans="1:20" x14ac:dyDescent="0.2">
      <c r="A32" s="1">
        <v>35</v>
      </c>
      <c r="B32" s="1" t="s">
        <v>6</v>
      </c>
      <c r="C32" s="1">
        <v>39</v>
      </c>
      <c r="D32" s="25">
        <v>44</v>
      </c>
      <c r="E32" s="4">
        <v>50</v>
      </c>
      <c r="F32" s="4">
        <v>31</v>
      </c>
      <c r="G32" s="4">
        <v>43</v>
      </c>
      <c r="H32" s="4">
        <v>14</v>
      </c>
      <c r="I32" s="4">
        <v>10</v>
      </c>
      <c r="J32" s="4">
        <v>11</v>
      </c>
      <c r="K32" s="4">
        <v>10</v>
      </c>
      <c r="L32" s="4">
        <v>6</v>
      </c>
      <c r="M32" s="4">
        <v>5</v>
      </c>
      <c r="N32" s="4">
        <v>5</v>
      </c>
      <c r="O32" s="4">
        <v>4</v>
      </c>
      <c r="P32" s="4">
        <v>4</v>
      </c>
      <c r="Q32" s="4">
        <v>4</v>
      </c>
      <c r="R32" s="4">
        <v>2</v>
      </c>
      <c r="S32" s="4">
        <v>2</v>
      </c>
      <c r="T32" s="4">
        <v>2</v>
      </c>
    </row>
    <row r="33" spans="1:20" x14ac:dyDescent="0.2">
      <c r="A33" s="1">
        <v>40</v>
      </c>
      <c r="B33" s="1" t="s">
        <v>6</v>
      </c>
      <c r="C33" s="1">
        <v>44</v>
      </c>
      <c r="D33" s="25">
        <v>56</v>
      </c>
      <c r="E33" s="4">
        <v>45</v>
      </c>
      <c r="F33" s="4">
        <v>51</v>
      </c>
      <c r="G33" s="4">
        <v>32</v>
      </c>
      <c r="H33" s="4">
        <v>44</v>
      </c>
      <c r="I33" s="4">
        <v>14</v>
      </c>
      <c r="J33" s="4">
        <v>10</v>
      </c>
      <c r="K33" s="4">
        <v>11</v>
      </c>
      <c r="L33" s="4">
        <v>10</v>
      </c>
      <c r="M33" s="4">
        <v>6</v>
      </c>
      <c r="N33" s="4">
        <v>5</v>
      </c>
      <c r="O33" s="4">
        <v>5</v>
      </c>
      <c r="P33" s="4">
        <v>4</v>
      </c>
      <c r="Q33" s="4">
        <v>4</v>
      </c>
      <c r="R33" s="4">
        <v>4</v>
      </c>
      <c r="S33" s="4">
        <v>2</v>
      </c>
      <c r="T33" s="4">
        <v>2</v>
      </c>
    </row>
    <row r="34" spans="1:20" x14ac:dyDescent="0.2">
      <c r="A34" s="1">
        <v>45</v>
      </c>
      <c r="B34" s="1" t="s">
        <v>6</v>
      </c>
      <c r="C34" s="1">
        <v>49</v>
      </c>
      <c r="D34" s="25">
        <v>59</v>
      </c>
      <c r="E34" s="4">
        <v>58</v>
      </c>
      <c r="F34" s="4">
        <v>46</v>
      </c>
      <c r="G34" s="4">
        <v>52</v>
      </c>
      <c r="H34" s="4">
        <v>33</v>
      </c>
      <c r="I34" s="4">
        <v>45</v>
      </c>
      <c r="J34" s="4">
        <v>14</v>
      </c>
      <c r="K34" s="4">
        <v>10</v>
      </c>
      <c r="L34" s="4">
        <v>11</v>
      </c>
      <c r="M34" s="4">
        <v>10</v>
      </c>
      <c r="N34" s="4">
        <v>6</v>
      </c>
      <c r="O34" s="4">
        <v>5</v>
      </c>
      <c r="P34" s="4">
        <v>5</v>
      </c>
      <c r="Q34" s="4">
        <v>4</v>
      </c>
      <c r="R34" s="4">
        <v>4</v>
      </c>
      <c r="S34" s="4">
        <v>4</v>
      </c>
      <c r="T34" s="4">
        <v>2</v>
      </c>
    </row>
    <row r="35" spans="1:20" x14ac:dyDescent="0.2">
      <c r="A35" s="1">
        <v>50</v>
      </c>
      <c r="B35" s="1" t="s">
        <v>6</v>
      </c>
      <c r="C35" s="1">
        <v>54</v>
      </c>
      <c r="D35" s="25">
        <v>53</v>
      </c>
      <c r="E35" s="4">
        <v>57</v>
      </c>
      <c r="F35" s="4">
        <v>56</v>
      </c>
      <c r="G35" s="4">
        <v>44</v>
      </c>
      <c r="H35" s="4">
        <v>50</v>
      </c>
      <c r="I35" s="4">
        <v>32</v>
      </c>
      <c r="J35" s="4">
        <v>43</v>
      </c>
      <c r="K35" s="4">
        <v>13</v>
      </c>
      <c r="L35" s="4">
        <v>10</v>
      </c>
      <c r="M35" s="4">
        <v>11</v>
      </c>
      <c r="N35" s="4">
        <v>10</v>
      </c>
      <c r="O35" s="4">
        <v>6</v>
      </c>
      <c r="P35" s="4">
        <v>5</v>
      </c>
      <c r="Q35" s="4">
        <v>5</v>
      </c>
      <c r="R35" s="4">
        <v>4</v>
      </c>
      <c r="S35" s="4">
        <v>4</v>
      </c>
      <c r="T35" s="4">
        <v>4</v>
      </c>
    </row>
    <row r="36" spans="1:20" x14ac:dyDescent="0.2">
      <c r="A36" s="1">
        <v>55</v>
      </c>
      <c r="B36" s="1" t="s">
        <v>6</v>
      </c>
      <c r="C36" s="1">
        <v>59</v>
      </c>
      <c r="D36" s="25">
        <v>65</v>
      </c>
      <c r="E36" s="4">
        <v>51</v>
      </c>
      <c r="F36" s="4">
        <v>55</v>
      </c>
      <c r="G36" s="4">
        <v>54</v>
      </c>
      <c r="H36" s="4">
        <v>42</v>
      </c>
      <c r="I36" s="4">
        <v>48</v>
      </c>
      <c r="J36" s="4">
        <v>31</v>
      </c>
      <c r="K36" s="4">
        <v>41</v>
      </c>
      <c r="L36" s="4">
        <v>13</v>
      </c>
      <c r="M36" s="4">
        <v>10</v>
      </c>
      <c r="N36" s="4">
        <v>11</v>
      </c>
      <c r="O36" s="4">
        <v>10</v>
      </c>
      <c r="P36" s="4">
        <v>6</v>
      </c>
      <c r="Q36" s="4">
        <v>5</v>
      </c>
      <c r="R36" s="4">
        <v>5</v>
      </c>
      <c r="S36" s="4">
        <v>4</v>
      </c>
      <c r="T36" s="4">
        <v>4</v>
      </c>
    </row>
    <row r="37" spans="1:20" x14ac:dyDescent="0.2">
      <c r="A37" s="1">
        <v>60</v>
      </c>
      <c r="B37" s="1" t="s">
        <v>6</v>
      </c>
      <c r="C37" s="1">
        <v>64</v>
      </c>
      <c r="D37" s="25">
        <v>57</v>
      </c>
      <c r="E37" s="4">
        <v>62</v>
      </c>
      <c r="F37" s="4">
        <v>49</v>
      </c>
      <c r="G37" s="4">
        <v>52</v>
      </c>
      <c r="H37" s="4">
        <v>51</v>
      </c>
      <c r="I37" s="4">
        <v>40</v>
      </c>
      <c r="J37" s="4">
        <v>46</v>
      </c>
      <c r="K37" s="4">
        <v>30</v>
      </c>
      <c r="L37" s="4">
        <v>39</v>
      </c>
      <c r="M37" s="4">
        <v>12</v>
      </c>
      <c r="N37" s="4">
        <v>10</v>
      </c>
      <c r="O37" s="4">
        <v>10</v>
      </c>
      <c r="P37" s="4">
        <v>10</v>
      </c>
      <c r="Q37" s="4">
        <v>6</v>
      </c>
      <c r="R37" s="4">
        <v>5</v>
      </c>
      <c r="S37" s="4">
        <v>5</v>
      </c>
      <c r="T37" s="4">
        <v>4</v>
      </c>
    </row>
    <row r="38" spans="1:20" x14ac:dyDescent="0.2">
      <c r="A38" s="1">
        <v>65</v>
      </c>
      <c r="B38" s="1" t="s">
        <v>6</v>
      </c>
      <c r="C38" s="1">
        <v>69</v>
      </c>
      <c r="D38" s="25">
        <v>75</v>
      </c>
      <c r="E38" s="4">
        <v>53</v>
      </c>
      <c r="F38" s="4">
        <v>58</v>
      </c>
      <c r="G38" s="4">
        <v>46</v>
      </c>
      <c r="H38" s="4">
        <v>49</v>
      </c>
      <c r="I38" s="4">
        <v>48</v>
      </c>
      <c r="J38" s="4">
        <v>37</v>
      </c>
      <c r="K38" s="4">
        <v>43</v>
      </c>
      <c r="L38" s="4">
        <v>28</v>
      </c>
      <c r="M38" s="4">
        <v>36</v>
      </c>
      <c r="N38" s="4">
        <v>11</v>
      </c>
      <c r="O38" s="4">
        <v>9</v>
      </c>
      <c r="P38" s="4">
        <v>9</v>
      </c>
      <c r="Q38" s="4">
        <v>9</v>
      </c>
      <c r="R38" s="4">
        <v>6</v>
      </c>
      <c r="S38" s="4">
        <v>5</v>
      </c>
      <c r="T38" s="4">
        <v>5</v>
      </c>
    </row>
    <row r="39" spans="1:20" x14ac:dyDescent="0.2">
      <c r="A39" s="1">
        <v>70</v>
      </c>
      <c r="B39" s="1" t="s">
        <v>6</v>
      </c>
      <c r="C39" s="1">
        <v>74</v>
      </c>
      <c r="D39" s="25">
        <v>52</v>
      </c>
      <c r="E39" s="4">
        <v>66</v>
      </c>
      <c r="F39" s="4">
        <v>47</v>
      </c>
      <c r="G39" s="4">
        <v>51</v>
      </c>
      <c r="H39" s="4">
        <v>41</v>
      </c>
      <c r="I39" s="4">
        <v>43</v>
      </c>
      <c r="J39" s="4">
        <v>42</v>
      </c>
      <c r="K39" s="4">
        <v>33</v>
      </c>
      <c r="L39" s="4">
        <v>38</v>
      </c>
      <c r="M39" s="4">
        <v>25</v>
      </c>
      <c r="N39" s="4">
        <v>32</v>
      </c>
      <c r="O39" s="4">
        <v>10</v>
      </c>
      <c r="P39" s="4">
        <v>8</v>
      </c>
      <c r="Q39" s="4">
        <v>8</v>
      </c>
      <c r="R39" s="4">
        <v>8</v>
      </c>
      <c r="S39" s="4">
        <v>5</v>
      </c>
      <c r="T39" s="4">
        <v>4</v>
      </c>
    </row>
    <row r="40" spans="1:20" x14ac:dyDescent="0.2">
      <c r="A40" s="1">
        <v>75</v>
      </c>
      <c r="B40" s="1" t="s">
        <v>6</v>
      </c>
      <c r="C40" s="1">
        <v>79</v>
      </c>
      <c r="D40" s="25">
        <v>28</v>
      </c>
      <c r="E40" s="4">
        <v>45</v>
      </c>
      <c r="F40" s="4">
        <v>57</v>
      </c>
      <c r="G40" s="4">
        <v>41</v>
      </c>
      <c r="H40" s="4">
        <v>44</v>
      </c>
      <c r="I40" s="4">
        <v>36</v>
      </c>
      <c r="J40" s="4">
        <v>37</v>
      </c>
      <c r="K40" s="4">
        <v>36</v>
      </c>
      <c r="L40" s="4">
        <v>29</v>
      </c>
      <c r="M40" s="4">
        <v>33</v>
      </c>
      <c r="N40" s="4">
        <v>22</v>
      </c>
      <c r="O40" s="4">
        <v>28</v>
      </c>
      <c r="P40" s="4">
        <v>9</v>
      </c>
      <c r="Q40" s="4">
        <v>7</v>
      </c>
      <c r="R40" s="4">
        <v>7</v>
      </c>
      <c r="S40" s="4">
        <v>7</v>
      </c>
      <c r="T40" s="4">
        <v>4</v>
      </c>
    </row>
    <row r="41" spans="1:20" x14ac:dyDescent="0.2">
      <c r="A41" s="1">
        <v>80</v>
      </c>
      <c r="B41" s="1" t="s">
        <v>6</v>
      </c>
      <c r="C41" s="1">
        <v>84</v>
      </c>
      <c r="D41" s="25">
        <v>33</v>
      </c>
      <c r="E41" s="4">
        <v>21</v>
      </c>
      <c r="F41" s="4">
        <v>34</v>
      </c>
      <c r="G41" s="4">
        <v>43</v>
      </c>
      <c r="H41" s="4">
        <v>31</v>
      </c>
      <c r="I41" s="4">
        <v>33</v>
      </c>
      <c r="J41" s="4">
        <v>27</v>
      </c>
      <c r="K41" s="4">
        <v>28</v>
      </c>
      <c r="L41" s="4">
        <v>27</v>
      </c>
      <c r="M41" s="4">
        <v>22</v>
      </c>
      <c r="N41" s="4">
        <v>25</v>
      </c>
      <c r="O41" s="4">
        <v>17</v>
      </c>
      <c r="P41" s="4">
        <v>21</v>
      </c>
      <c r="Q41" s="4">
        <v>7</v>
      </c>
      <c r="R41" s="4">
        <v>5</v>
      </c>
      <c r="S41" s="4">
        <v>5</v>
      </c>
      <c r="T41" s="4">
        <v>5</v>
      </c>
    </row>
    <row r="42" spans="1:20" x14ac:dyDescent="0.2">
      <c r="A42" s="1">
        <v>85</v>
      </c>
      <c r="B42" s="1" t="s">
        <v>6</v>
      </c>
      <c r="C42" s="1"/>
      <c r="D42" s="25">
        <v>18</v>
      </c>
      <c r="E42" s="4">
        <v>26</v>
      </c>
      <c r="F42" s="4">
        <v>24</v>
      </c>
      <c r="G42" s="4">
        <v>30</v>
      </c>
      <c r="H42" s="4">
        <v>38</v>
      </c>
      <c r="I42" s="4">
        <v>35</v>
      </c>
      <c r="J42" s="4">
        <v>35</v>
      </c>
      <c r="K42" s="4">
        <v>32</v>
      </c>
      <c r="L42" s="4">
        <v>31</v>
      </c>
      <c r="M42" s="4">
        <v>30</v>
      </c>
      <c r="N42" s="4">
        <v>27</v>
      </c>
      <c r="O42" s="4">
        <v>27</v>
      </c>
      <c r="P42" s="4">
        <v>23</v>
      </c>
      <c r="Q42" s="4">
        <v>23</v>
      </c>
      <c r="R42" s="4">
        <v>15</v>
      </c>
      <c r="S42" s="4">
        <v>10</v>
      </c>
      <c r="T42" s="4">
        <v>8</v>
      </c>
    </row>
    <row r="43" spans="1:20" s="1" customFormat="1" x14ac:dyDescent="0.2">
      <c r="A43" s="1" t="s">
        <v>48</v>
      </c>
      <c r="D43" s="5">
        <f>SUM(D25:D42)</f>
        <v>801</v>
      </c>
      <c r="E43" s="5">
        <f t="shared" ref="E43:T43" si="4">SUM(E25:E42)</f>
        <v>752</v>
      </c>
      <c r="F43" s="5">
        <f t="shared" si="4"/>
        <v>688</v>
      </c>
      <c r="G43" s="5">
        <f t="shared" si="4"/>
        <v>613</v>
      </c>
      <c r="H43" s="5">
        <f t="shared" si="4"/>
        <v>542</v>
      </c>
      <c r="I43" s="5">
        <f t="shared" si="4"/>
        <v>477</v>
      </c>
      <c r="J43" s="5">
        <f t="shared" si="4"/>
        <v>416</v>
      </c>
      <c r="K43" s="5">
        <f t="shared" si="4"/>
        <v>357</v>
      </c>
      <c r="L43" s="5">
        <f t="shared" si="4"/>
        <v>300</v>
      </c>
      <c r="M43" s="5">
        <f t="shared" si="4"/>
        <v>250</v>
      </c>
      <c r="N43" s="5">
        <f t="shared" si="4"/>
        <v>208</v>
      </c>
      <c r="O43" s="5">
        <f t="shared" si="4"/>
        <v>170</v>
      </c>
      <c r="P43" s="5">
        <f t="shared" si="4"/>
        <v>137</v>
      </c>
      <c r="Q43" s="5">
        <f t="shared" si="4"/>
        <v>109</v>
      </c>
      <c r="R43" s="5">
        <f t="shared" si="4"/>
        <v>88</v>
      </c>
      <c r="S43" s="5">
        <f t="shared" si="4"/>
        <v>73</v>
      </c>
      <c r="T43" s="5">
        <f t="shared" si="4"/>
        <v>60</v>
      </c>
    </row>
    <row r="45" spans="1:20" x14ac:dyDescent="0.2">
      <c r="A45" t="s">
        <v>5</v>
      </c>
    </row>
    <row r="46" spans="1:20" s="1" customFormat="1" x14ac:dyDescent="0.2">
      <c r="A46" s="1" t="s">
        <v>42</v>
      </c>
      <c r="B46" s="6"/>
      <c r="C46" s="7" t="s">
        <v>1</v>
      </c>
      <c r="D46" s="1">
        <f>+D24</f>
        <v>1995</v>
      </c>
      <c r="E46" s="1">
        <f t="shared" ref="E46:T46" si="5">+E24</f>
        <v>2000</v>
      </c>
      <c r="F46" s="1">
        <f t="shared" si="5"/>
        <v>2005</v>
      </c>
      <c r="G46" s="1">
        <f t="shared" si="5"/>
        <v>2010</v>
      </c>
      <c r="H46" s="1">
        <f t="shared" si="5"/>
        <v>2015</v>
      </c>
      <c r="I46" s="1">
        <f t="shared" si="5"/>
        <v>2020</v>
      </c>
      <c r="J46" s="1">
        <f t="shared" si="5"/>
        <v>2025</v>
      </c>
      <c r="K46" s="1">
        <f t="shared" si="5"/>
        <v>2030</v>
      </c>
      <c r="L46" s="1">
        <f t="shared" si="5"/>
        <v>2035</v>
      </c>
      <c r="M46" s="1">
        <f t="shared" si="5"/>
        <v>2040</v>
      </c>
      <c r="N46" s="1">
        <f t="shared" si="5"/>
        <v>2045</v>
      </c>
      <c r="O46" s="1">
        <f t="shared" si="5"/>
        <v>2050</v>
      </c>
      <c r="P46" s="1">
        <f t="shared" si="5"/>
        <v>2055</v>
      </c>
      <c r="Q46" s="1">
        <f t="shared" si="5"/>
        <v>2060</v>
      </c>
      <c r="R46" s="1">
        <f t="shared" si="5"/>
        <v>2065</v>
      </c>
      <c r="S46" s="1">
        <f t="shared" si="5"/>
        <v>2070</v>
      </c>
      <c r="T46" s="1">
        <f t="shared" si="5"/>
        <v>2075</v>
      </c>
    </row>
    <row r="47" spans="1:20" x14ac:dyDescent="0.2">
      <c r="A47" s="1">
        <v>0</v>
      </c>
      <c r="B47" s="1" t="s">
        <v>6</v>
      </c>
      <c r="C47" s="1">
        <v>4</v>
      </c>
      <c r="D47" s="4">
        <f>+D3+D25</f>
        <v>79</v>
      </c>
      <c r="E47" s="4">
        <f>+E3+E25</f>
        <v>66</v>
      </c>
      <c r="F47" s="4">
        <f t="shared" ref="F47:T54" si="6">+F3+F25</f>
        <v>51</v>
      </c>
      <c r="G47" s="4">
        <f t="shared" si="6"/>
        <v>41</v>
      </c>
      <c r="H47" s="4">
        <f t="shared" si="6"/>
        <v>37</v>
      </c>
      <c r="I47" s="4">
        <f t="shared" si="6"/>
        <v>33</v>
      </c>
      <c r="J47" s="4">
        <f t="shared" si="6"/>
        <v>31</v>
      </c>
      <c r="K47" s="4">
        <f t="shared" si="6"/>
        <v>26</v>
      </c>
      <c r="L47" s="4">
        <f t="shared" si="6"/>
        <v>20</v>
      </c>
      <c r="M47" s="4">
        <f t="shared" si="6"/>
        <v>17</v>
      </c>
      <c r="N47" s="4">
        <f t="shared" si="6"/>
        <v>15</v>
      </c>
      <c r="O47" s="4">
        <f t="shared" si="6"/>
        <v>13</v>
      </c>
      <c r="P47" s="4">
        <f t="shared" si="6"/>
        <v>11</v>
      </c>
      <c r="Q47" s="4">
        <f t="shared" si="6"/>
        <v>10</v>
      </c>
      <c r="R47" s="4">
        <f t="shared" si="6"/>
        <v>8</v>
      </c>
      <c r="S47" s="4">
        <f t="shared" si="6"/>
        <v>7</v>
      </c>
      <c r="T47" s="4">
        <f t="shared" si="6"/>
        <v>6</v>
      </c>
    </row>
    <row r="48" spans="1:20" x14ac:dyDescent="0.2">
      <c r="A48" s="1">
        <v>5</v>
      </c>
      <c r="B48" s="1" t="s">
        <v>6</v>
      </c>
      <c r="C48" s="1">
        <v>9</v>
      </c>
      <c r="D48" s="4">
        <f t="shared" ref="D48:S63" si="7">+D4+D26</f>
        <v>83</v>
      </c>
      <c r="E48" s="4">
        <f t="shared" si="7"/>
        <v>79</v>
      </c>
      <c r="F48" s="4">
        <f t="shared" si="6"/>
        <v>59</v>
      </c>
      <c r="G48" s="4">
        <f t="shared" si="6"/>
        <v>46</v>
      </c>
      <c r="H48" s="4">
        <f t="shared" si="6"/>
        <v>39</v>
      </c>
      <c r="I48" s="4">
        <f t="shared" si="6"/>
        <v>35</v>
      </c>
      <c r="J48" s="4">
        <f t="shared" si="6"/>
        <v>32</v>
      </c>
      <c r="K48" s="4">
        <f t="shared" si="6"/>
        <v>28</v>
      </c>
      <c r="L48" s="4">
        <f t="shared" si="6"/>
        <v>23</v>
      </c>
      <c r="M48" s="4">
        <f t="shared" si="6"/>
        <v>19</v>
      </c>
      <c r="N48" s="4">
        <f t="shared" si="6"/>
        <v>16</v>
      </c>
      <c r="O48" s="4">
        <f t="shared" si="6"/>
        <v>14</v>
      </c>
      <c r="P48" s="4">
        <f t="shared" si="6"/>
        <v>12</v>
      </c>
      <c r="Q48" s="4">
        <f t="shared" si="6"/>
        <v>10</v>
      </c>
      <c r="R48" s="4">
        <f t="shared" si="6"/>
        <v>9</v>
      </c>
      <c r="S48" s="4">
        <f t="shared" si="6"/>
        <v>8</v>
      </c>
      <c r="T48" s="4">
        <f t="shared" si="6"/>
        <v>6</v>
      </c>
    </row>
    <row r="49" spans="1:20" x14ac:dyDescent="0.2">
      <c r="A49" s="1">
        <v>10</v>
      </c>
      <c r="B49" s="1" t="s">
        <v>6</v>
      </c>
      <c r="C49" s="1">
        <v>14</v>
      </c>
      <c r="D49" s="4">
        <f t="shared" si="7"/>
        <v>82</v>
      </c>
      <c r="E49" s="4">
        <f t="shared" si="7"/>
        <v>82</v>
      </c>
      <c r="F49" s="4">
        <f t="shared" si="6"/>
        <v>78</v>
      </c>
      <c r="G49" s="4">
        <f t="shared" si="6"/>
        <v>58</v>
      </c>
      <c r="H49" s="4">
        <f t="shared" si="6"/>
        <v>45</v>
      </c>
      <c r="I49" s="4">
        <f t="shared" si="6"/>
        <v>39</v>
      </c>
      <c r="J49" s="4">
        <f t="shared" si="6"/>
        <v>35</v>
      </c>
      <c r="K49" s="4">
        <f t="shared" si="6"/>
        <v>32</v>
      </c>
      <c r="L49" s="4">
        <f t="shared" si="6"/>
        <v>28</v>
      </c>
      <c r="M49" s="4">
        <f t="shared" si="6"/>
        <v>23</v>
      </c>
      <c r="N49" s="4">
        <f t="shared" si="6"/>
        <v>19</v>
      </c>
      <c r="O49" s="4">
        <f t="shared" si="6"/>
        <v>16</v>
      </c>
      <c r="P49" s="4">
        <f t="shared" si="6"/>
        <v>14</v>
      </c>
      <c r="Q49" s="4">
        <f t="shared" si="6"/>
        <v>12</v>
      </c>
      <c r="R49" s="4">
        <f t="shared" si="6"/>
        <v>10</v>
      </c>
      <c r="S49" s="4">
        <f t="shared" si="6"/>
        <v>9</v>
      </c>
      <c r="T49" s="4">
        <f t="shared" si="6"/>
        <v>8</v>
      </c>
    </row>
    <row r="50" spans="1:20" x14ac:dyDescent="0.2">
      <c r="A50" s="1">
        <v>15</v>
      </c>
      <c r="B50" s="1" t="s">
        <v>6</v>
      </c>
      <c r="C50" s="1">
        <v>19</v>
      </c>
      <c r="D50" s="4">
        <f t="shared" si="7"/>
        <v>67</v>
      </c>
      <c r="E50" s="4">
        <f t="shared" si="7"/>
        <v>60</v>
      </c>
      <c r="F50" s="4">
        <f t="shared" si="6"/>
        <v>60</v>
      </c>
      <c r="G50" s="4">
        <f t="shared" si="6"/>
        <v>57</v>
      </c>
      <c r="H50" s="4">
        <f t="shared" si="6"/>
        <v>43</v>
      </c>
      <c r="I50" s="4">
        <f t="shared" si="6"/>
        <v>33</v>
      </c>
      <c r="J50" s="4">
        <f t="shared" si="6"/>
        <v>28</v>
      </c>
      <c r="K50" s="4">
        <f t="shared" si="6"/>
        <v>26</v>
      </c>
      <c r="L50" s="4">
        <f t="shared" si="6"/>
        <v>23</v>
      </c>
      <c r="M50" s="4">
        <f t="shared" si="6"/>
        <v>21</v>
      </c>
      <c r="N50" s="4">
        <f t="shared" si="6"/>
        <v>17</v>
      </c>
      <c r="O50" s="4">
        <f t="shared" si="6"/>
        <v>14</v>
      </c>
      <c r="P50" s="4">
        <f t="shared" si="6"/>
        <v>12</v>
      </c>
      <c r="Q50" s="4">
        <f t="shared" si="6"/>
        <v>10</v>
      </c>
      <c r="R50" s="4">
        <f t="shared" si="6"/>
        <v>9</v>
      </c>
      <c r="S50" s="4">
        <f t="shared" si="6"/>
        <v>8</v>
      </c>
      <c r="T50" s="4">
        <f t="shared" si="6"/>
        <v>7</v>
      </c>
    </row>
    <row r="51" spans="1:20" x14ac:dyDescent="0.2">
      <c r="A51" s="1">
        <v>20</v>
      </c>
      <c r="B51" s="1" t="s">
        <v>6</v>
      </c>
      <c r="C51" s="1">
        <v>24</v>
      </c>
      <c r="D51" s="4">
        <f t="shared" si="7"/>
        <v>52</v>
      </c>
      <c r="E51" s="4">
        <f t="shared" si="7"/>
        <v>23</v>
      </c>
      <c r="F51" s="4">
        <f t="shared" si="6"/>
        <v>22</v>
      </c>
      <c r="G51" s="4">
        <f t="shared" si="6"/>
        <v>21</v>
      </c>
      <c r="H51" s="4">
        <f t="shared" si="6"/>
        <v>21</v>
      </c>
      <c r="I51" s="4">
        <f t="shared" si="6"/>
        <v>16</v>
      </c>
      <c r="J51" s="4">
        <f t="shared" si="6"/>
        <v>12</v>
      </c>
      <c r="K51" s="4">
        <f t="shared" si="6"/>
        <v>10</v>
      </c>
      <c r="L51" s="4">
        <f t="shared" si="6"/>
        <v>9</v>
      </c>
      <c r="M51" s="4">
        <f t="shared" si="6"/>
        <v>8</v>
      </c>
      <c r="N51" s="4">
        <f t="shared" si="6"/>
        <v>8</v>
      </c>
      <c r="O51" s="4">
        <f t="shared" si="6"/>
        <v>6</v>
      </c>
      <c r="P51" s="4">
        <f t="shared" si="6"/>
        <v>5</v>
      </c>
      <c r="Q51" s="4">
        <f t="shared" si="6"/>
        <v>5</v>
      </c>
      <c r="R51" s="4">
        <f t="shared" si="6"/>
        <v>3</v>
      </c>
      <c r="S51" s="4">
        <f t="shared" si="6"/>
        <v>3</v>
      </c>
      <c r="T51" s="4">
        <f t="shared" si="6"/>
        <v>3</v>
      </c>
    </row>
    <row r="52" spans="1:20" x14ac:dyDescent="0.2">
      <c r="A52" s="1">
        <v>25</v>
      </c>
      <c r="B52" s="1" t="s">
        <v>6</v>
      </c>
      <c r="C52" s="1">
        <v>29</v>
      </c>
      <c r="D52" s="4">
        <f t="shared" si="7"/>
        <v>66</v>
      </c>
      <c r="E52" s="4">
        <f t="shared" si="7"/>
        <v>64</v>
      </c>
      <c r="F52" s="4">
        <f t="shared" si="6"/>
        <v>28</v>
      </c>
      <c r="G52" s="4">
        <f t="shared" si="6"/>
        <v>28</v>
      </c>
      <c r="H52" s="4">
        <f t="shared" si="6"/>
        <v>26</v>
      </c>
      <c r="I52" s="4">
        <f t="shared" si="6"/>
        <v>27</v>
      </c>
      <c r="J52" s="4">
        <f t="shared" si="6"/>
        <v>20</v>
      </c>
      <c r="K52" s="4">
        <f t="shared" si="6"/>
        <v>15</v>
      </c>
      <c r="L52" s="4">
        <f t="shared" si="6"/>
        <v>13</v>
      </c>
      <c r="M52" s="4">
        <f t="shared" si="6"/>
        <v>12</v>
      </c>
      <c r="N52" s="4">
        <f t="shared" si="6"/>
        <v>10</v>
      </c>
      <c r="O52" s="4">
        <f t="shared" si="6"/>
        <v>10</v>
      </c>
      <c r="P52" s="4">
        <f t="shared" si="6"/>
        <v>7</v>
      </c>
      <c r="Q52" s="4">
        <f t="shared" si="6"/>
        <v>6</v>
      </c>
      <c r="R52" s="4">
        <f t="shared" si="6"/>
        <v>6</v>
      </c>
      <c r="S52" s="4">
        <f t="shared" si="6"/>
        <v>4</v>
      </c>
      <c r="T52" s="4">
        <f t="shared" si="6"/>
        <v>4</v>
      </c>
    </row>
    <row r="53" spans="1:20" x14ac:dyDescent="0.2">
      <c r="A53" s="1">
        <v>30</v>
      </c>
      <c r="B53" s="1" t="s">
        <v>6</v>
      </c>
      <c r="C53" s="1">
        <v>34</v>
      </c>
      <c r="D53" s="4">
        <f t="shared" si="7"/>
        <v>92</v>
      </c>
      <c r="E53" s="4">
        <f t="shared" si="7"/>
        <v>68</v>
      </c>
      <c r="F53" s="4">
        <f t="shared" si="6"/>
        <v>67</v>
      </c>
      <c r="G53" s="4">
        <f t="shared" si="6"/>
        <v>29</v>
      </c>
      <c r="H53" s="4">
        <f t="shared" si="6"/>
        <v>29</v>
      </c>
      <c r="I53" s="4">
        <f t="shared" si="6"/>
        <v>27</v>
      </c>
      <c r="J53" s="4">
        <f t="shared" si="6"/>
        <v>28</v>
      </c>
      <c r="K53" s="4">
        <f t="shared" si="6"/>
        <v>20</v>
      </c>
      <c r="L53" s="4">
        <f t="shared" si="6"/>
        <v>15</v>
      </c>
      <c r="M53" s="4">
        <f t="shared" si="6"/>
        <v>13</v>
      </c>
      <c r="N53" s="4">
        <f t="shared" si="6"/>
        <v>12</v>
      </c>
      <c r="O53" s="4">
        <f t="shared" si="6"/>
        <v>10</v>
      </c>
      <c r="P53" s="4">
        <f t="shared" si="6"/>
        <v>10</v>
      </c>
      <c r="Q53" s="4">
        <f t="shared" si="6"/>
        <v>7</v>
      </c>
      <c r="R53" s="4">
        <f t="shared" si="6"/>
        <v>6</v>
      </c>
      <c r="S53" s="4">
        <f t="shared" si="6"/>
        <v>6</v>
      </c>
      <c r="T53" s="4">
        <f t="shared" si="6"/>
        <v>4</v>
      </c>
    </row>
    <row r="54" spans="1:20" x14ac:dyDescent="0.2">
      <c r="A54" s="1">
        <v>35</v>
      </c>
      <c r="B54" s="1" t="s">
        <v>6</v>
      </c>
      <c r="C54" s="1">
        <v>39</v>
      </c>
      <c r="D54" s="4">
        <f t="shared" si="7"/>
        <v>82</v>
      </c>
      <c r="E54" s="4">
        <f t="shared" si="7"/>
        <v>92</v>
      </c>
      <c r="F54" s="4">
        <f t="shared" si="6"/>
        <v>67</v>
      </c>
      <c r="G54" s="4">
        <f t="shared" si="6"/>
        <v>68</v>
      </c>
      <c r="H54" s="4">
        <f t="shared" si="6"/>
        <v>29</v>
      </c>
      <c r="I54" s="4">
        <f t="shared" si="6"/>
        <v>28</v>
      </c>
      <c r="J54" s="4">
        <f t="shared" si="6"/>
        <v>26</v>
      </c>
      <c r="K54" s="4">
        <f t="shared" si="6"/>
        <v>27</v>
      </c>
      <c r="L54" s="4">
        <f t="shared" si="6"/>
        <v>19</v>
      </c>
      <c r="M54" s="4">
        <f t="shared" si="6"/>
        <v>15</v>
      </c>
      <c r="N54" s="4">
        <f t="shared" si="6"/>
        <v>13</v>
      </c>
      <c r="O54" s="4">
        <f t="shared" si="6"/>
        <v>12</v>
      </c>
      <c r="P54" s="4">
        <f t="shared" ref="P54:T63" si="8">+P10+P32</f>
        <v>10</v>
      </c>
      <c r="Q54" s="4">
        <f t="shared" si="8"/>
        <v>10</v>
      </c>
      <c r="R54" s="4">
        <f t="shared" si="8"/>
        <v>7</v>
      </c>
      <c r="S54" s="4">
        <f t="shared" si="8"/>
        <v>6</v>
      </c>
      <c r="T54" s="4">
        <f t="shared" si="8"/>
        <v>6</v>
      </c>
    </row>
    <row r="55" spans="1:20" x14ac:dyDescent="0.2">
      <c r="A55" s="1">
        <v>40</v>
      </c>
      <c r="B55" s="1" t="s">
        <v>6</v>
      </c>
      <c r="C55" s="1">
        <v>44</v>
      </c>
      <c r="D55" s="4">
        <f t="shared" si="7"/>
        <v>90</v>
      </c>
      <c r="E55" s="4">
        <f t="shared" si="7"/>
        <v>83</v>
      </c>
      <c r="F55" s="4">
        <f t="shared" si="7"/>
        <v>92</v>
      </c>
      <c r="G55" s="4">
        <f t="shared" si="7"/>
        <v>68</v>
      </c>
      <c r="H55" s="4">
        <f t="shared" si="7"/>
        <v>69</v>
      </c>
      <c r="I55" s="4">
        <f t="shared" si="7"/>
        <v>29</v>
      </c>
      <c r="J55" s="4">
        <f t="shared" si="7"/>
        <v>28</v>
      </c>
      <c r="K55" s="4">
        <f t="shared" si="7"/>
        <v>26</v>
      </c>
      <c r="L55" s="4">
        <f t="shared" si="7"/>
        <v>27</v>
      </c>
      <c r="M55" s="4">
        <f t="shared" si="7"/>
        <v>19</v>
      </c>
      <c r="N55" s="4">
        <f t="shared" si="7"/>
        <v>15</v>
      </c>
      <c r="O55" s="4">
        <f t="shared" si="7"/>
        <v>13</v>
      </c>
      <c r="P55" s="4">
        <f t="shared" si="7"/>
        <v>12</v>
      </c>
      <c r="Q55" s="4">
        <f t="shared" si="7"/>
        <v>10</v>
      </c>
      <c r="R55" s="4">
        <f t="shared" si="7"/>
        <v>10</v>
      </c>
      <c r="S55" s="4">
        <f t="shared" si="7"/>
        <v>7</v>
      </c>
      <c r="T55" s="4">
        <f t="shared" si="8"/>
        <v>6</v>
      </c>
    </row>
    <row r="56" spans="1:20" x14ac:dyDescent="0.2">
      <c r="A56" s="1">
        <v>45</v>
      </c>
      <c r="B56" s="1" t="s">
        <v>6</v>
      </c>
      <c r="C56" s="1">
        <v>49</v>
      </c>
      <c r="D56" s="4">
        <f t="shared" si="7"/>
        <v>119</v>
      </c>
      <c r="E56" s="4">
        <f t="shared" si="7"/>
        <v>91</v>
      </c>
      <c r="F56" s="4">
        <f t="shared" si="7"/>
        <v>83</v>
      </c>
      <c r="G56" s="4">
        <f t="shared" si="7"/>
        <v>92</v>
      </c>
      <c r="H56" s="4">
        <f t="shared" si="7"/>
        <v>68</v>
      </c>
      <c r="I56" s="4">
        <f t="shared" si="7"/>
        <v>70</v>
      </c>
      <c r="J56" s="4">
        <f t="shared" si="7"/>
        <v>29</v>
      </c>
      <c r="K56" s="4">
        <f t="shared" si="7"/>
        <v>28</v>
      </c>
      <c r="L56" s="4">
        <f t="shared" si="7"/>
        <v>26</v>
      </c>
      <c r="M56" s="4">
        <f t="shared" si="7"/>
        <v>27</v>
      </c>
      <c r="N56" s="4">
        <f t="shared" si="7"/>
        <v>19</v>
      </c>
      <c r="O56" s="4">
        <f t="shared" si="7"/>
        <v>15</v>
      </c>
      <c r="P56" s="4">
        <f t="shared" si="7"/>
        <v>13</v>
      </c>
      <c r="Q56" s="4">
        <f t="shared" si="7"/>
        <v>12</v>
      </c>
      <c r="R56" s="4">
        <f t="shared" si="7"/>
        <v>10</v>
      </c>
      <c r="S56" s="4">
        <f t="shared" si="7"/>
        <v>10</v>
      </c>
      <c r="T56" s="4">
        <f t="shared" si="8"/>
        <v>7</v>
      </c>
    </row>
    <row r="57" spans="1:20" x14ac:dyDescent="0.2">
      <c r="A57" s="1">
        <v>50</v>
      </c>
      <c r="B57" s="1" t="s">
        <v>6</v>
      </c>
      <c r="C57" s="1">
        <v>54</v>
      </c>
      <c r="D57" s="4">
        <f t="shared" si="7"/>
        <v>103</v>
      </c>
      <c r="E57" s="4">
        <f t="shared" si="7"/>
        <v>117</v>
      </c>
      <c r="F57" s="4">
        <f t="shared" si="7"/>
        <v>89</v>
      </c>
      <c r="G57" s="4">
        <f t="shared" si="7"/>
        <v>81</v>
      </c>
      <c r="H57" s="4">
        <f t="shared" si="7"/>
        <v>90</v>
      </c>
      <c r="I57" s="4">
        <f t="shared" si="7"/>
        <v>67</v>
      </c>
      <c r="J57" s="4">
        <f t="shared" si="7"/>
        <v>68</v>
      </c>
      <c r="K57" s="4">
        <f t="shared" si="7"/>
        <v>28</v>
      </c>
      <c r="L57" s="4">
        <f t="shared" si="7"/>
        <v>28</v>
      </c>
      <c r="M57" s="4">
        <f t="shared" si="7"/>
        <v>26</v>
      </c>
      <c r="N57" s="4">
        <f t="shared" si="7"/>
        <v>27</v>
      </c>
      <c r="O57" s="4">
        <f t="shared" si="7"/>
        <v>19</v>
      </c>
      <c r="P57" s="4">
        <f t="shared" si="7"/>
        <v>15</v>
      </c>
      <c r="Q57" s="4">
        <f t="shared" si="7"/>
        <v>13</v>
      </c>
      <c r="R57" s="4">
        <f t="shared" si="7"/>
        <v>12</v>
      </c>
      <c r="S57" s="4">
        <f t="shared" si="7"/>
        <v>10</v>
      </c>
      <c r="T57" s="4">
        <f t="shared" si="8"/>
        <v>10</v>
      </c>
    </row>
    <row r="58" spans="1:20" x14ac:dyDescent="0.2">
      <c r="A58" s="1">
        <v>55</v>
      </c>
      <c r="B58" s="1" t="s">
        <v>6</v>
      </c>
      <c r="C58" s="1">
        <v>59</v>
      </c>
      <c r="D58" s="4">
        <f t="shared" si="7"/>
        <v>130</v>
      </c>
      <c r="E58" s="4">
        <f t="shared" si="7"/>
        <v>101</v>
      </c>
      <c r="F58" s="4">
        <f t="shared" si="7"/>
        <v>115</v>
      </c>
      <c r="G58" s="4">
        <f t="shared" si="7"/>
        <v>87</v>
      </c>
      <c r="H58" s="4">
        <f t="shared" si="7"/>
        <v>79</v>
      </c>
      <c r="I58" s="4">
        <f t="shared" si="7"/>
        <v>88</v>
      </c>
      <c r="J58" s="4">
        <f t="shared" si="7"/>
        <v>66</v>
      </c>
      <c r="K58" s="4">
        <f t="shared" si="7"/>
        <v>66</v>
      </c>
      <c r="L58" s="4">
        <f t="shared" si="7"/>
        <v>28</v>
      </c>
      <c r="M58" s="4">
        <f t="shared" si="7"/>
        <v>28</v>
      </c>
      <c r="N58" s="4">
        <f t="shared" si="7"/>
        <v>26</v>
      </c>
      <c r="O58" s="4">
        <f t="shared" si="7"/>
        <v>27</v>
      </c>
      <c r="P58" s="4">
        <f t="shared" si="7"/>
        <v>19</v>
      </c>
      <c r="Q58" s="4">
        <f t="shared" si="7"/>
        <v>15</v>
      </c>
      <c r="R58" s="4">
        <f t="shared" si="7"/>
        <v>13</v>
      </c>
      <c r="S58" s="4">
        <f t="shared" si="7"/>
        <v>12</v>
      </c>
      <c r="T58" s="4">
        <f t="shared" si="8"/>
        <v>10</v>
      </c>
    </row>
    <row r="59" spans="1:20" x14ac:dyDescent="0.2">
      <c r="A59" s="1">
        <v>60</v>
      </c>
      <c r="B59" s="1" t="s">
        <v>6</v>
      </c>
      <c r="C59" s="1">
        <v>64</v>
      </c>
      <c r="D59" s="4">
        <f t="shared" si="7"/>
        <v>132</v>
      </c>
      <c r="E59" s="4">
        <f t="shared" si="7"/>
        <v>126</v>
      </c>
      <c r="F59" s="4">
        <f t="shared" si="7"/>
        <v>98</v>
      </c>
      <c r="G59" s="4">
        <f t="shared" si="7"/>
        <v>111</v>
      </c>
      <c r="H59" s="4">
        <f t="shared" si="7"/>
        <v>83</v>
      </c>
      <c r="I59" s="4">
        <f t="shared" si="7"/>
        <v>76</v>
      </c>
      <c r="J59" s="4">
        <f t="shared" si="7"/>
        <v>85</v>
      </c>
      <c r="K59" s="4">
        <f t="shared" si="7"/>
        <v>64</v>
      </c>
      <c r="L59" s="4">
        <f t="shared" si="7"/>
        <v>63</v>
      </c>
      <c r="M59" s="4">
        <f t="shared" si="7"/>
        <v>27</v>
      </c>
      <c r="N59" s="4">
        <f t="shared" si="7"/>
        <v>28</v>
      </c>
      <c r="O59" s="4">
        <f t="shared" si="7"/>
        <v>25</v>
      </c>
      <c r="P59" s="4">
        <f t="shared" si="7"/>
        <v>27</v>
      </c>
      <c r="Q59" s="4">
        <f t="shared" si="7"/>
        <v>19</v>
      </c>
      <c r="R59" s="4">
        <f t="shared" si="7"/>
        <v>15</v>
      </c>
      <c r="S59" s="4">
        <f t="shared" si="7"/>
        <v>13</v>
      </c>
      <c r="T59" s="4">
        <f t="shared" si="8"/>
        <v>12</v>
      </c>
    </row>
    <row r="60" spans="1:20" x14ac:dyDescent="0.2">
      <c r="A60" s="1">
        <v>65</v>
      </c>
      <c r="B60" s="1" t="s">
        <v>6</v>
      </c>
      <c r="C60" s="1">
        <v>69</v>
      </c>
      <c r="D60" s="4">
        <f t="shared" si="7"/>
        <v>144</v>
      </c>
      <c r="E60" s="4">
        <f t="shared" si="7"/>
        <v>126</v>
      </c>
      <c r="F60" s="4">
        <f t="shared" si="7"/>
        <v>120</v>
      </c>
      <c r="G60" s="4">
        <f t="shared" si="7"/>
        <v>94</v>
      </c>
      <c r="H60" s="4">
        <f t="shared" si="7"/>
        <v>106</v>
      </c>
      <c r="I60" s="4">
        <f t="shared" si="7"/>
        <v>79</v>
      </c>
      <c r="J60" s="4">
        <f t="shared" si="7"/>
        <v>72</v>
      </c>
      <c r="K60" s="4">
        <f t="shared" si="7"/>
        <v>81</v>
      </c>
      <c r="L60" s="4">
        <f t="shared" si="7"/>
        <v>61</v>
      </c>
      <c r="M60" s="4">
        <f t="shared" si="7"/>
        <v>59</v>
      </c>
      <c r="N60" s="4">
        <f t="shared" si="7"/>
        <v>26</v>
      </c>
      <c r="O60" s="4">
        <f t="shared" si="7"/>
        <v>27</v>
      </c>
      <c r="P60" s="4">
        <f t="shared" si="7"/>
        <v>24</v>
      </c>
      <c r="Q60" s="4">
        <f t="shared" si="7"/>
        <v>26</v>
      </c>
      <c r="R60" s="4">
        <f t="shared" si="7"/>
        <v>19</v>
      </c>
      <c r="S60" s="4">
        <f t="shared" si="7"/>
        <v>15</v>
      </c>
      <c r="T60" s="4">
        <f t="shared" si="8"/>
        <v>13</v>
      </c>
    </row>
    <row r="61" spans="1:20" x14ac:dyDescent="0.2">
      <c r="A61" s="1">
        <v>70</v>
      </c>
      <c r="B61" s="1" t="s">
        <v>6</v>
      </c>
      <c r="C61" s="1">
        <v>74</v>
      </c>
      <c r="D61" s="4">
        <f t="shared" si="7"/>
        <v>126</v>
      </c>
      <c r="E61" s="4">
        <f t="shared" si="7"/>
        <v>130</v>
      </c>
      <c r="F61" s="4">
        <f t="shared" si="7"/>
        <v>115</v>
      </c>
      <c r="G61" s="4">
        <f t="shared" si="7"/>
        <v>109</v>
      </c>
      <c r="H61" s="4">
        <f t="shared" si="7"/>
        <v>86</v>
      </c>
      <c r="I61" s="4">
        <f t="shared" si="7"/>
        <v>96</v>
      </c>
      <c r="J61" s="4">
        <f t="shared" si="7"/>
        <v>71</v>
      </c>
      <c r="K61" s="4">
        <f t="shared" si="7"/>
        <v>66</v>
      </c>
      <c r="L61" s="4">
        <f t="shared" si="7"/>
        <v>73</v>
      </c>
      <c r="M61" s="4">
        <f t="shared" si="7"/>
        <v>56</v>
      </c>
      <c r="N61" s="4">
        <f t="shared" si="7"/>
        <v>53</v>
      </c>
      <c r="O61" s="4">
        <f t="shared" si="7"/>
        <v>24</v>
      </c>
      <c r="P61" s="4">
        <f t="shared" si="7"/>
        <v>25</v>
      </c>
      <c r="Q61" s="4">
        <f t="shared" si="7"/>
        <v>22</v>
      </c>
      <c r="R61" s="4">
        <f t="shared" si="7"/>
        <v>24</v>
      </c>
      <c r="S61" s="4">
        <f t="shared" si="7"/>
        <v>17</v>
      </c>
      <c r="T61" s="4">
        <f t="shared" si="8"/>
        <v>13</v>
      </c>
    </row>
    <row r="62" spans="1:20" x14ac:dyDescent="0.2">
      <c r="A62" s="1">
        <v>75</v>
      </c>
      <c r="B62" s="1" t="s">
        <v>6</v>
      </c>
      <c r="C62" s="1">
        <v>79</v>
      </c>
      <c r="D62" s="4">
        <f t="shared" si="7"/>
        <v>87</v>
      </c>
      <c r="E62" s="4">
        <f t="shared" si="7"/>
        <v>111</v>
      </c>
      <c r="F62" s="4">
        <f t="shared" si="7"/>
        <v>114</v>
      </c>
      <c r="G62" s="4">
        <f t="shared" si="7"/>
        <v>102</v>
      </c>
      <c r="H62" s="4">
        <f t="shared" si="7"/>
        <v>96</v>
      </c>
      <c r="I62" s="4">
        <f t="shared" si="7"/>
        <v>76</v>
      </c>
      <c r="J62" s="4">
        <f t="shared" si="7"/>
        <v>84</v>
      </c>
      <c r="K62" s="4">
        <f t="shared" si="7"/>
        <v>62</v>
      </c>
      <c r="L62" s="4">
        <f t="shared" si="7"/>
        <v>59</v>
      </c>
      <c r="M62" s="4">
        <f t="shared" si="7"/>
        <v>64</v>
      </c>
      <c r="N62" s="4">
        <f t="shared" si="7"/>
        <v>50</v>
      </c>
      <c r="O62" s="4">
        <f t="shared" si="7"/>
        <v>47</v>
      </c>
      <c r="P62" s="4">
        <f t="shared" si="7"/>
        <v>22</v>
      </c>
      <c r="Q62" s="4">
        <f t="shared" si="7"/>
        <v>22</v>
      </c>
      <c r="R62" s="4">
        <f t="shared" si="7"/>
        <v>20</v>
      </c>
      <c r="S62" s="4">
        <f t="shared" si="7"/>
        <v>21</v>
      </c>
      <c r="T62" s="4">
        <f t="shared" si="8"/>
        <v>15</v>
      </c>
    </row>
    <row r="63" spans="1:20" x14ac:dyDescent="0.2">
      <c r="A63" s="1">
        <v>80</v>
      </c>
      <c r="B63" s="1" t="s">
        <v>6</v>
      </c>
      <c r="C63" s="1">
        <v>84</v>
      </c>
      <c r="D63" s="4">
        <f t="shared" si="7"/>
        <v>75</v>
      </c>
      <c r="E63" s="4">
        <f t="shared" si="7"/>
        <v>70</v>
      </c>
      <c r="F63" s="4">
        <f t="shared" si="7"/>
        <v>89</v>
      </c>
      <c r="G63" s="4">
        <f t="shared" si="7"/>
        <v>91</v>
      </c>
      <c r="H63" s="4">
        <f t="shared" si="7"/>
        <v>82</v>
      </c>
      <c r="I63" s="4">
        <f t="shared" si="7"/>
        <v>77</v>
      </c>
      <c r="J63" s="4">
        <f t="shared" si="7"/>
        <v>61</v>
      </c>
      <c r="K63" s="4">
        <f t="shared" si="7"/>
        <v>67</v>
      </c>
      <c r="L63" s="4">
        <f t="shared" si="7"/>
        <v>49</v>
      </c>
      <c r="M63" s="4">
        <f t="shared" si="7"/>
        <v>47</v>
      </c>
      <c r="N63" s="4">
        <f t="shared" si="7"/>
        <v>51</v>
      </c>
      <c r="O63" s="4">
        <f t="shared" si="7"/>
        <v>40</v>
      </c>
      <c r="P63" s="4">
        <f t="shared" si="7"/>
        <v>37</v>
      </c>
      <c r="Q63" s="4">
        <f t="shared" si="7"/>
        <v>18</v>
      </c>
      <c r="R63" s="4">
        <f t="shared" si="7"/>
        <v>18</v>
      </c>
      <c r="S63" s="4">
        <f t="shared" si="7"/>
        <v>16</v>
      </c>
      <c r="T63" s="4">
        <f t="shared" si="8"/>
        <v>17</v>
      </c>
    </row>
    <row r="64" spans="1:20" x14ac:dyDescent="0.2">
      <c r="A64" s="1">
        <v>85</v>
      </c>
      <c r="B64" s="1" t="s">
        <v>6</v>
      </c>
      <c r="C64" s="1"/>
      <c r="D64" s="4">
        <f t="shared" ref="D64:T64" si="9">+D20+D42</f>
        <v>41</v>
      </c>
      <c r="E64" s="4">
        <f t="shared" si="9"/>
        <v>69</v>
      </c>
      <c r="F64" s="4">
        <f t="shared" si="9"/>
        <v>85</v>
      </c>
      <c r="G64" s="4">
        <f t="shared" si="9"/>
        <v>106</v>
      </c>
      <c r="H64" s="4">
        <f t="shared" si="9"/>
        <v>120</v>
      </c>
      <c r="I64" s="4">
        <f t="shared" si="9"/>
        <v>123</v>
      </c>
      <c r="J64" s="4">
        <f t="shared" si="9"/>
        <v>122</v>
      </c>
      <c r="K64" s="4">
        <f t="shared" si="9"/>
        <v>112</v>
      </c>
      <c r="L64" s="4">
        <f t="shared" si="9"/>
        <v>109</v>
      </c>
      <c r="M64" s="4">
        <f t="shared" si="9"/>
        <v>96</v>
      </c>
      <c r="N64" s="4">
        <f t="shared" si="9"/>
        <v>87</v>
      </c>
      <c r="O64" s="4">
        <f t="shared" si="9"/>
        <v>84</v>
      </c>
      <c r="P64" s="4">
        <f t="shared" si="9"/>
        <v>76</v>
      </c>
      <c r="Q64" s="4">
        <f t="shared" si="9"/>
        <v>68</v>
      </c>
      <c r="R64" s="4">
        <f t="shared" si="9"/>
        <v>52</v>
      </c>
      <c r="S64" s="4">
        <f t="shared" si="9"/>
        <v>43</v>
      </c>
      <c r="T64" s="4">
        <f t="shared" si="9"/>
        <v>37</v>
      </c>
    </row>
    <row r="65" spans="1:20" s="1" customFormat="1" x14ac:dyDescent="0.2">
      <c r="A65" s="1" t="s">
        <v>3</v>
      </c>
      <c r="D65" s="1">
        <f>SUM(D47:D64)</f>
        <v>1650</v>
      </c>
      <c r="E65" s="1">
        <f t="shared" ref="E65:T65" si="10">SUM(E47:E64)</f>
        <v>1558</v>
      </c>
      <c r="F65" s="1">
        <f t="shared" si="10"/>
        <v>1432</v>
      </c>
      <c r="G65" s="1">
        <f t="shared" si="10"/>
        <v>1289</v>
      </c>
      <c r="H65" s="1">
        <f t="shared" si="10"/>
        <v>1148</v>
      </c>
      <c r="I65" s="1">
        <f t="shared" si="10"/>
        <v>1019</v>
      </c>
      <c r="J65" s="1">
        <f t="shared" si="10"/>
        <v>898</v>
      </c>
      <c r="K65" s="1">
        <f t="shared" si="10"/>
        <v>784</v>
      </c>
      <c r="L65" s="1">
        <f t="shared" si="10"/>
        <v>673</v>
      </c>
      <c r="M65" s="1">
        <f t="shared" si="10"/>
        <v>577</v>
      </c>
      <c r="N65" s="1">
        <f t="shared" si="10"/>
        <v>492</v>
      </c>
      <c r="O65" s="1">
        <f t="shared" si="10"/>
        <v>416</v>
      </c>
      <c r="P65" s="1">
        <f t="shared" si="10"/>
        <v>351</v>
      </c>
      <c r="Q65" s="1">
        <f t="shared" si="10"/>
        <v>295</v>
      </c>
      <c r="R65" s="1">
        <f t="shared" si="10"/>
        <v>251</v>
      </c>
      <c r="S65" s="1">
        <f t="shared" si="10"/>
        <v>215</v>
      </c>
      <c r="T65" s="1">
        <f t="shared" si="10"/>
        <v>184</v>
      </c>
    </row>
    <row r="67" spans="1:20" x14ac:dyDescent="0.2">
      <c r="A67" t="s">
        <v>43</v>
      </c>
    </row>
    <row r="68" spans="1:20" s="1" customFormat="1" x14ac:dyDescent="0.2">
      <c r="A68" s="1" t="s">
        <v>7</v>
      </c>
      <c r="B68" s="6"/>
      <c r="C68" s="7" t="s">
        <v>1</v>
      </c>
      <c r="D68" s="1">
        <f>+D46</f>
        <v>1995</v>
      </c>
      <c r="E68" s="1">
        <f>+E46</f>
        <v>2000</v>
      </c>
      <c r="F68" s="1">
        <f t="shared" ref="F68:T68" si="11">+F46</f>
        <v>2005</v>
      </c>
      <c r="G68" s="1">
        <f t="shared" si="11"/>
        <v>2010</v>
      </c>
      <c r="H68" s="1">
        <f t="shared" si="11"/>
        <v>2015</v>
      </c>
      <c r="I68" s="1">
        <f t="shared" si="11"/>
        <v>2020</v>
      </c>
      <c r="J68" s="1">
        <f t="shared" si="11"/>
        <v>2025</v>
      </c>
      <c r="K68" s="1">
        <f t="shared" si="11"/>
        <v>2030</v>
      </c>
      <c r="L68" s="1">
        <f t="shared" si="11"/>
        <v>2035</v>
      </c>
      <c r="M68" s="1">
        <f t="shared" si="11"/>
        <v>2040</v>
      </c>
      <c r="N68" s="1">
        <f t="shared" si="11"/>
        <v>2045</v>
      </c>
      <c r="O68" s="1">
        <f t="shared" si="11"/>
        <v>2050</v>
      </c>
      <c r="P68" s="1">
        <f t="shared" si="11"/>
        <v>2055</v>
      </c>
      <c r="Q68" s="1">
        <f t="shared" si="11"/>
        <v>2060</v>
      </c>
      <c r="R68" s="1">
        <f t="shared" si="11"/>
        <v>2065</v>
      </c>
      <c r="S68" s="1">
        <f t="shared" si="11"/>
        <v>2070</v>
      </c>
      <c r="T68" s="1">
        <f t="shared" si="11"/>
        <v>2075</v>
      </c>
    </row>
    <row r="69" spans="1:20" x14ac:dyDescent="0.2">
      <c r="A69" s="1">
        <v>0</v>
      </c>
      <c r="B69" s="1" t="s">
        <v>6</v>
      </c>
      <c r="C69" s="1">
        <v>4</v>
      </c>
      <c r="D69" s="4">
        <v>100</v>
      </c>
      <c r="E69" s="4">
        <f>ROUND(E47/$D$47*100,1)</f>
        <v>83.5</v>
      </c>
      <c r="F69" s="4">
        <f t="shared" ref="F69:T69" si="12">ROUND(F47/$D$47*100,1)</f>
        <v>64.599999999999994</v>
      </c>
      <c r="G69" s="4">
        <f t="shared" si="12"/>
        <v>51.9</v>
      </c>
      <c r="H69" s="4">
        <f t="shared" si="12"/>
        <v>46.8</v>
      </c>
      <c r="I69" s="4">
        <f t="shared" si="12"/>
        <v>41.8</v>
      </c>
      <c r="J69" s="4">
        <f t="shared" si="12"/>
        <v>39.200000000000003</v>
      </c>
      <c r="K69" s="4">
        <f t="shared" si="12"/>
        <v>32.9</v>
      </c>
      <c r="L69" s="4">
        <f t="shared" si="12"/>
        <v>25.3</v>
      </c>
      <c r="M69" s="4">
        <f t="shared" si="12"/>
        <v>21.5</v>
      </c>
      <c r="N69" s="4">
        <f t="shared" si="12"/>
        <v>19</v>
      </c>
      <c r="O69" s="4">
        <f t="shared" si="12"/>
        <v>16.5</v>
      </c>
      <c r="P69" s="4">
        <f t="shared" si="12"/>
        <v>13.9</v>
      </c>
      <c r="Q69" s="4">
        <f t="shared" si="12"/>
        <v>12.7</v>
      </c>
      <c r="R69" s="4">
        <f t="shared" si="12"/>
        <v>10.1</v>
      </c>
      <c r="S69" s="4">
        <f t="shared" si="12"/>
        <v>8.9</v>
      </c>
      <c r="T69" s="4">
        <f t="shared" si="12"/>
        <v>7.6</v>
      </c>
    </row>
    <row r="70" spans="1:20" x14ac:dyDescent="0.2">
      <c r="A70" s="1">
        <v>5</v>
      </c>
      <c r="B70" s="1" t="s">
        <v>6</v>
      </c>
      <c r="C70" s="1">
        <v>9</v>
      </c>
      <c r="D70" s="4">
        <v>100</v>
      </c>
      <c r="E70" s="4">
        <f>ROUND(E48/$D$48*100,1)</f>
        <v>95.2</v>
      </c>
      <c r="F70" s="4">
        <f t="shared" ref="F70:T70" si="13">ROUND(F48/$D$48*100,1)</f>
        <v>71.099999999999994</v>
      </c>
      <c r="G70" s="4">
        <f t="shared" si="13"/>
        <v>55.4</v>
      </c>
      <c r="H70" s="4">
        <f t="shared" si="13"/>
        <v>47</v>
      </c>
      <c r="I70" s="4">
        <f t="shared" si="13"/>
        <v>42.2</v>
      </c>
      <c r="J70" s="4">
        <f t="shared" si="13"/>
        <v>38.6</v>
      </c>
      <c r="K70" s="4">
        <f t="shared" si="13"/>
        <v>33.700000000000003</v>
      </c>
      <c r="L70" s="4">
        <f t="shared" si="13"/>
        <v>27.7</v>
      </c>
      <c r="M70" s="4">
        <f t="shared" si="13"/>
        <v>22.9</v>
      </c>
      <c r="N70" s="4">
        <f t="shared" si="13"/>
        <v>19.3</v>
      </c>
      <c r="O70" s="4">
        <f t="shared" si="13"/>
        <v>16.899999999999999</v>
      </c>
      <c r="P70" s="4">
        <f t="shared" si="13"/>
        <v>14.5</v>
      </c>
      <c r="Q70" s="4">
        <f t="shared" si="13"/>
        <v>12</v>
      </c>
      <c r="R70" s="4">
        <f t="shared" si="13"/>
        <v>10.8</v>
      </c>
      <c r="S70" s="4">
        <f t="shared" si="13"/>
        <v>9.6</v>
      </c>
      <c r="T70" s="4">
        <f t="shared" si="13"/>
        <v>7.2</v>
      </c>
    </row>
    <row r="71" spans="1:20" x14ac:dyDescent="0.2">
      <c r="A71" s="1">
        <v>10</v>
      </c>
      <c r="B71" s="1" t="s">
        <v>6</v>
      </c>
      <c r="C71" s="1">
        <v>14</v>
      </c>
      <c r="D71" s="4">
        <v>100</v>
      </c>
      <c r="E71" s="4">
        <f>ROUND(E49/$D$49*100,1)</f>
        <v>100</v>
      </c>
      <c r="F71" s="4">
        <f t="shared" ref="F71:T71" si="14">ROUND(F49/$D$49*100,1)</f>
        <v>95.1</v>
      </c>
      <c r="G71" s="4">
        <f t="shared" si="14"/>
        <v>70.7</v>
      </c>
      <c r="H71" s="4">
        <f t="shared" si="14"/>
        <v>54.9</v>
      </c>
      <c r="I71" s="4">
        <f t="shared" si="14"/>
        <v>47.6</v>
      </c>
      <c r="J71" s="4">
        <f t="shared" si="14"/>
        <v>42.7</v>
      </c>
      <c r="K71" s="4">
        <f t="shared" si="14"/>
        <v>39</v>
      </c>
      <c r="L71" s="4">
        <f t="shared" si="14"/>
        <v>34.1</v>
      </c>
      <c r="M71" s="4">
        <f t="shared" si="14"/>
        <v>28</v>
      </c>
      <c r="N71" s="4">
        <f t="shared" si="14"/>
        <v>23.2</v>
      </c>
      <c r="O71" s="4">
        <f t="shared" si="14"/>
        <v>19.5</v>
      </c>
      <c r="P71" s="4">
        <f t="shared" si="14"/>
        <v>17.100000000000001</v>
      </c>
      <c r="Q71" s="4">
        <f t="shared" si="14"/>
        <v>14.6</v>
      </c>
      <c r="R71" s="4">
        <f t="shared" si="14"/>
        <v>12.2</v>
      </c>
      <c r="S71" s="4">
        <f t="shared" si="14"/>
        <v>11</v>
      </c>
      <c r="T71" s="4">
        <f t="shared" si="14"/>
        <v>9.8000000000000007</v>
      </c>
    </row>
    <row r="72" spans="1:20" x14ac:dyDescent="0.2">
      <c r="A72" s="1">
        <v>15</v>
      </c>
      <c r="B72" s="1" t="s">
        <v>6</v>
      </c>
      <c r="C72" s="1">
        <v>19</v>
      </c>
      <c r="D72" s="4">
        <v>100</v>
      </c>
      <c r="E72" s="4">
        <f>ROUND(E50/$D$50*100,1)</f>
        <v>89.6</v>
      </c>
      <c r="F72" s="4">
        <f t="shared" ref="F72:T72" si="15">ROUND(F50/$D$50*100,1)</f>
        <v>89.6</v>
      </c>
      <c r="G72" s="4">
        <f t="shared" si="15"/>
        <v>85.1</v>
      </c>
      <c r="H72" s="4">
        <f t="shared" si="15"/>
        <v>64.2</v>
      </c>
      <c r="I72" s="4">
        <f t="shared" si="15"/>
        <v>49.3</v>
      </c>
      <c r="J72" s="4">
        <f t="shared" si="15"/>
        <v>41.8</v>
      </c>
      <c r="K72" s="4">
        <f t="shared" si="15"/>
        <v>38.799999999999997</v>
      </c>
      <c r="L72" s="4">
        <f t="shared" si="15"/>
        <v>34.299999999999997</v>
      </c>
      <c r="M72" s="4">
        <f t="shared" si="15"/>
        <v>31.3</v>
      </c>
      <c r="N72" s="4">
        <f t="shared" si="15"/>
        <v>25.4</v>
      </c>
      <c r="O72" s="4">
        <f t="shared" si="15"/>
        <v>20.9</v>
      </c>
      <c r="P72" s="4">
        <f t="shared" si="15"/>
        <v>17.899999999999999</v>
      </c>
      <c r="Q72" s="4">
        <f t="shared" si="15"/>
        <v>14.9</v>
      </c>
      <c r="R72" s="4">
        <f t="shared" si="15"/>
        <v>13.4</v>
      </c>
      <c r="S72" s="4">
        <f t="shared" si="15"/>
        <v>11.9</v>
      </c>
      <c r="T72" s="4">
        <f t="shared" si="15"/>
        <v>10.4</v>
      </c>
    </row>
    <row r="73" spans="1:20" x14ac:dyDescent="0.2">
      <c r="A73" s="1">
        <v>20</v>
      </c>
      <c r="B73" s="1" t="s">
        <v>6</v>
      </c>
      <c r="C73" s="1">
        <v>24</v>
      </c>
      <c r="D73" s="4">
        <v>100</v>
      </c>
      <c r="E73" s="4">
        <f t="shared" ref="E73:T73" si="16">ROUND(E51/D51*100,1)</f>
        <v>44.2</v>
      </c>
      <c r="F73" s="4">
        <f t="shared" si="16"/>
        <v>95.7</v>
      </c>
      <c r="G73" s="4">
        <f t="shared" si="16"/>
        <v>95.5</v>
      </c>
      <c r="H73" s="4">
        <f t="shared" si="16"/>
        <v>100</v>
      </c>
      <c r="I73" s="4">
        <f t="shared" si="16"/>
        <v>76.2</v>
      </c>
      <c r="J73" s="4">
        <f t="shared" si="16"/>
        <v>75</v>
      </c>
      <c r="K73" s="4">
        <f t="shared" si="16"/>
        <v>83.3</v>
      </c>
      <c r="L73" s="4">
        <f t="shared" si="16"/>
        <v>90</v>
      </c>
      <c r="M73" s="4">
        <f t="shared" si="16"/>
        <v>88.9</v>
      </c>
      <c r="N73" s="4">
        <f t="shared" si="16"/>
        <v>100</v>
      </c>
      <c r="O73" s="4">
        <f t="shared" si="16"/>
        <v>75</v>
      </c>
      <c r="P73" s="4">
        <f t="shared" si="16"/>
        <v>83.3</v>
      </c>
      <c r="Q73" s="4">
        <f t="shared" si="16"/>
        <v>100</v>
      </c>
      <c r="R73" s="4">
        <f t="shared" si="16"/>
        <v>60</v>
      </c>
      <c r="S73" s="4">
        <f t="shared" si="16"/>
        <v>100</v>
      </c>
      <c r="T73" s="4">
        <f t="shared" si="16"/>
        <v>100</v>
      </c>
    </row>
    <row r="74" spans="1:20" x14ac:dyDescent="0.2">
      <c r="A74" s="1">
        <v>25</v>
      </c>
      <c r="B74" s="1" t="s">
        <v>6</v>
      </c>
      <c r="C74" s="1">
        <v>29</v>
      </c>
      <c r="D74" s="4">
        <v>100</v>
      </c>
      <c r="E74" s="4">
        <f>ROUND(E52/$D$52*100,1)</f>
        <v>97</v>
      </c>
      <c r="F74" s="4">
        <f t="shared" ref="F74:T74" si="17">ROUND(F52/$D$52*100,1)</f>
        <v>42.4</v>
      </c>
      <c r="G74" s="4">
        <f t="shared" si="17"/>
        <v>42.4</v>
      </c>
      <c r="H74" s="4">
        <f t="shared" si="17"/>
        <v>39.4</v>
      </c>
      <c r="I74" s="4">
        <f t="shared" si="17"/>
        <v>40.9</v>
      </c>
      <c r="J74" s="4">
        <f t="shared" si="17"/>
        <v>30.3</v>
      </c>
      <c r="K74" s="4">
        <f t="shared" si="17"/>
        <v>22.7</v>
      </c>
      <c r="L74" s="4">
        <f t="shared" si="17"/>
        <v>19.7</v>
      </c>
      <c r="M74" s="4">
        <f t="shared" si="17"/>
        <v>18.2</v>
      </c>
      <c r="N74" s="4">
        <f t="shared" si="17"/>
        <v>15.2</v>
      </c>
      <c r="O74" s="4">
        <f t="shared" si="17"/>
        <v>15.2</v>
      </c>
      <c r="P74" s="4">
        <f t="shared" si="17"/>
        <v>10.6</v>
      </c>
      <c r="Q74" s="4">
        <f t="shared" si="17"/>
        <v>9.1</v>
      </c>
      <c r="R74" s="4">
        <f t="shared" si="17"/>
        <v>9.1</v>
      </c>
      <c r="S74" s="4">
        <f t="shared" si="17"/>
        <v>6.1</v>
      </c>
      <c r="T74" s="4">
        <f t="shared" si="17"/>
        <v>6.1</v>
      </c>
    </row>
    <row r="75" spans="1:20" x14ac:dyDescent="0.2">
      <c r="A75" s="1">
        <v>30</v>
      </c>
      <c r="B75" s="1" t="s">
        <v>6</v>
      </c>
      <c r="C75" s="1">
        <v>34</v>
      </c>
      <c r="D75" s="4">
        <v>100</v>
      </c>
      <c r="E75" s="4">
        <f>ROUND(E53/$D$53*100,1)</f>
        <v>73.900000000000006</v>
      </c>
      <c r="F75" s="4">
        <f t="shared" ref="F75:T75" si="18">ROUND(F53/$D$53*100,1)</f>
        <v>72.8</v>
      </c>
      <c r="G75" s="4">
        <f t="shared" si="18"/>
        <v>31.5</v>
      </c>
      <c r="H75" s="4">
        <f t="shared" si="18"/>
        <v>31.5</v>
      </c>
      <c r="I75" s="4">
        <f t="shared" si="18"/>
        <v>29.3</v>
      </c>
      <c r="J75" s="4">
        <f t="shared" si="18"/>
        <v>30.4</v>
      </c>
      <c r="K75" s="4">
        <f t="shared" si="18"/>
        <v>21.7</v>
      </c>
      <c r="L75" s="4">
        <f t="shared" si="18"/>
        <v>16.3</v>
      </c>
      <c r="M75" s="4">
        <f t="shared" si="18"/>
        <v>14.1</v>
      </c>
      <c r="N75" s="4">
        <f t="shared" si="18"/>
        <v>13</v>
      </c>
      <c r="O75" s="4">
        <f t="shared" si="18"/>
        <v>10.9</v>
      </c>
      <c r="P75" s="4">
        <f t="shared" si="18"/>
        <v>10.9</v>
      </c>
      <c r="Q75" s="4">
        <f t="shared" si="18"/>
        <v>7.6</v>
      </c>
      <c r="R75" s="4">
        <f t="shared" si="18"/>
        <v>6.5</v>
      </c>
      <c r="S75" s="4">
        <f t="shared" si="18"/>
        <v>6.5</v>
      </c>
      <c r="T75" s="4">
        <f t="shared" si="18"/>
        <v>4.3</v>
      </c>
    </row>
    <row r="76" spans="1:20" x14ac:dyDescent="0.2">
      <c r="A76" s="1">
        <v>35</v>
      </c>
      <c r="B76" s="1" t="s">
        <v>6</v>
      </c>
      <c r="C76" s="1">
        <v>39</v>
      </c>
      <c r="D76" s="4">
        <v>100</v>
      </c>
      <c r="E76" s="4">
        <f>ROUND(E54/$D$54*100,1)</f>
        <v>112.2</v>
      </c>
      <c r="F76" s="4">
        <f t="shared" ref="F76:T76" si="19">ROUND(F54/$D$54*100,1)</f>
        <v>81.7</v>
      </c>
      <c r="G76" s="4">
        <f t="shared" si="19"/>
        <v>82.9</v>
      </c>
      <c r="H76" s="4">
        <f t="shared" si="19"/>
        <v>35.4</v>
      </c>
      <c r="I76" s="4">
        <f t="shared" si="19"/>
        <v>34.1</v>
      </c>
      <c r="J76" s="4">
        <f t="shared" si="19"/>
        <v>31.7</v>
      </c>
      <c r="K76" s="4">
        <f t="shared" si="19"/>
        <v>32.9</v>
      </c>
      <c r="L76" s="4">
        <f t="shared" si="19"/>
        <v>23.2</v>
      </c>
      <c r="M76" s="4">
        <f t="shared" si="19"/>
        <v>18.3</v>
      </c>
      <c r="N76" s="4">
        <f t="shared" si="19"/>
        <v>15.9</v>
      </c>
      <c r="O76" s="4">
        <f t="shared" si="19"/>
        <v>14.6</v>
      </c>
      <c r="P76" s="4">
        <f t="shared" si="19"/>
        <v>12.2</v>
      </c>
      <c r="Q76" s="4">
        <f t="shared" si="19"/>
        <v>12.2</v>
      </c>
      <c r="R76" s="4">
        <f t="shared" si="19"/>
        <v>8.5</v>
      </c>
      <c r="S76" s="4">
        <f t="shared" si="19"/>
        <v>7.3</v>
      </c>
      <c r="T76" s="4">
        <f t="shared" si="19"/>
        <v>7.3</v>
      </c>
    </row>
    <row r="77" spans="1:20" x14ac:dyDescent="0.2">
      <c r="A77" s="1">
        <v>40</v>
      </c>
      <c r="B77" s="1" t="s">
        <v>6</v>
      </c>
      <c r="C77" s="1">
        <v>44</v>
      </c>
      <c r="D77" s="4">
        <v>100</v>
      </c>
      <c r="E77" s="4">
        <f>ROUND(E55/$D$55*100,1)</f>
        <v>92.2</v>
      </c>
      <c r="F77" s="4">
        <f t="shared" ref="F77:T77" si="20">ROUND(F55/$D$55*100,1)</f>
        <v>102.2</v>
      </c>
      <c r="G77" s="4">
        <f t="shared" si="20"/>
        <v>75.599999999999994</v>
      </c>
      <c r="H77" s="4">
        <f t="shared" si="20"/>
        <v>76.7</v>
      </c>
      <c r="I77" s="4">
        <f t="shared" si="20"/>
        <v>32.200000000000003</v>
      </c>
      <c r="J77" s="4">
        <f t="shared" si="20"/>
        <v>31.1</v>
      </c>
      <c r="K77" s="4">
        <f t="shared" si="20"/>
        <v>28.9</v>
      </c>
      <c r="L77" s="4">
        <f t="shared" si="20"/>
        <v>30</v>
      </c>
      <c r="M77" s="4">
        <f t="shared" si="20"/>
        <v>21.1</v>
      </c>
      <c r="N77" s="4">
        <f t="shared" si="20"/>
        <v>16.7</v>
      </c>
      <c r="O77" s="4">
        <f t="shared" si="20"/>
        <v>14.4</v>
      </c>
      <c r="P77" s="4">
        <f t="shared" si="20"/>
        <v>13.3</v>
      </c>
      <c r="Q77" s="4">
        <f t="shared" si="20"/>
        <v>11.1</v>
      </c>
      <c r="R77" s="4">
        <f t="shared" si="20"/>
        <v>11.1</v>
      </c>
      <c r="S77" s="4">
        <f t="shared" si="20"/>
        <v>7.8</v>
      </c>
      <c r="T77" s="4">
        <f t="shared" si="20"/>
        <v>6.7</v>
      </c>
    </row>
    <row r="78" spans="1:20" x14ac:dyDescent="0.2">
      <c r="A78" s="1">
        <v>45</v>
      </c>
      <c r="B78" s="1" t="s">
        <v>6</v>
      </c>
      <c r="C78" s="1">
        <v>49</v>
      </c>
      <c r="D78" s="4">
        <v>100</v>
      </c>
      <c r="E78" s="4">
        <f>ROUND(E56/$D$56*100,1)</f>
        <v>76.5</v>
      </c>
      <c r="F78" s="4">
        <f t="shared" ref="F78:T78" si="21">ROUND(F56/$D$56*100,1)</f>
        <v>69.7</v>
      </c>
      <c r="G78" s="4">
        <f t="shared" si="21"/>
        <v>77.3</v>
      </c>
      <c r="H78" s="4">
        <f t="shared" si="21"/>
        <v>57.1</v>
      </c>
      <c r="I78" s="4">
        <f t="shared" si="21"/>
        <v>58.8</v>
      </c>
      <c r="J78" s="4">
        <f t="shared" si="21"/>
        <v>24.4</v>
      </c>
      <c r="K78" s="4">
        <f t="shared" si="21"/>
        <v>23.5</v>
      </c>
      <c r="L78" s="4">
        <f t="shared" si="21"/>
        <v>21.8</v>
      </c>
      <c r="M78" s="4">
        <f t="shared" si="21"/>
        <v>22.7</v>
      </c>
      <c r="N78" s="4">
        <f t="shared" si="21"/>
        <v>16</v>
      </c>
      <c r="O78" s="4">
        <f t="shared" si="21"/>
        <v>12.6</v>
      </c>
      <c r="P78" s="4">
        <f t="shared" si="21"/>
        <v>10.9</v>
      </c>
      <c r="Q78" s="4">
        <f t="shared" si="21"/>
        <v>10.1</v>
      </c>
      <c r="R78" s="4">
        <f t="shared" si="21"/>
        <v>8.4</v>
      </c>
      <c r="S78" s="4">
        <f t="shared" si="21"/>
        <v>8.4</v>
      </c>
      <c r="T78" s="4">
        <f t="shared" si="21"/>
        <v>5.9</v>
      </c>
    </row>
    <row r="79" spans="1:20" x14ac:dyDescent="0.2">
      <c r="A79" s="1">
        <v>50</v>
      </c>
      <c r="B79" s="1" t="s">
        <v>6</v>
      </c>
      <c r="C79" s="1">
        <v>54</v>
      </c>
      <c r="D79" s="4">
        <v>100</v>
      </c>
      <c r="E79" s="4">
        <f>ROUND(E57/$D$57*100,1)</f>
        <v>113.6</v>
      </c>
      <c r="F79" s="4">
        <f t="shared" ref="F79:T79" si="22">ROUND(F57/$D$57*100,1)</f>
        <v>86.4</v>
      </c>
      <c r="G79" s="4">
        <f t="shared" si="22"/>
        <v>78.599999999999994</v>
      </c>
      <c r="H79" s="4">
        <f t="shared" si="22"/>
        <v>87.4</v>
      </c>
      <c r="I79" s="4">
        <f t="shared" si="22"/>
        <v>65</v>
      </c>
      <c r="J79" s="4">
        <f t="shared" si="22"/>
        <v>66</v>
      </c>
      <c r="K79" s="4">
        <f t="shared" si="22"/>
        <v>27.2</v>
      </c>
      <c r="L79" s="4">
        <f t="shared" si="22"/>
        <v>27.2</v>
      </c>
      <c r="M79" s="4">
        <f t="shared" si="22"/>
        <v>25.2</v>
      </c>
      <c r="N79" s="4">
        <f t="shared" si="22"/>
        <v>26.2</v>
      </c>
      <c r="O79" s="4">
        <f t="shared" si="22"/>
        <v>18.399999999999999</v>
      </c>
      <c r="P79" s="4">
        <f t="shared" si="22"/>
        <v>14.6</v>
      </c>
      <c r="Q79" s="4">
        <f t="shared" si="22"/>
        <v>12.6</v>
      </c>
      <c r="R79" s="4">
        <f t="shared" si="22"/>
        <v>11.7</v>
      </c>
      <c r="S79" s="4">
        <f t="shared" si="22"/>
        <v>9.6999999999999993</v>
      </c>
      <c r="T79" s="4">
        <f t="shared" si="22"/>
        <v>9.6999999999999993</v>
      </c>
    </row>
    <row r="80" spans="1:20" x14ac:dyDescent="0.2">
      <c r="A80" s="1">
        <v>55</v>
      </c>
      <c r="B80" s="1" t="s">
        <v>6</v>
      </c>
      <c r="C80" s="1">
        <v>59</v>
      </c>
      <c r="D80" s="4">
        <v>100</v>
      </c>
      <c r="E80" s="4">
        <f>ROUND(E58/$D$58*100,1)</f>
        <v>77.7</v>
      </c>
      <c r="F80" s="4">
        <f t="shared" ref="F80:T80" si="23">ROUND(F58/$D$58*100,1)</f>
        <v>88.5</v>
      </c>
      <c r="G80" s="4">
        <f t="shared" si="23"/>
        <v>66.900000000000006</v>
      </c>
      <c r="H80" s="4">
        <f t="shared" si="23"/>
        <v>60.8</v>
      </c>
      <c r="I80" s="4">
        <f t="shared" si="23"/>
        <v>67.7</v>
      </c>
      <c r="J80" s="4">
        <f t="shared" si="23"/>
        <v>50.8</v>
      </c>
      <c r="K80" s="4">
        <f t="shared" si="23"/>
        <v>50.8</v>
      </c>
      <c r="L80" s="4">
        <f t="shared" si="23"/>
        <v>21.5</v>
      </c>
      <c r="M80" s="4">
        <f t="shared" si="23"/>
        <v>21.5</v>
      </c>
      <c r="N80" s="4">
        <f t="shared" si="23"/>
        <v>20</v>
      </c>
      <c r="O80" s="4">
        <f t="shared" si="23"/>
        <v>20.8</v>
      </c>
      <c r="P80" s="4">
        <f t="shared" si="23"/>
        <v>14.6</v>
      </c>
      <c r="Q80" s="4">
        <f t="shared" si="23"/>
        <v>11.5</v>
      </c>
      <c r="R80" s="4">
        <f t="shared" si="23"/>
        <v>10</v>
      </c>
      <c r="S80" s="4">
        <f t="shared" si="23"/>
        <v>9.1999999999999993</v>
      </c>
      <c r="T80" s="4">
        <f t="shared" si="23"/>
        <v>7.7</v>
      </c>
    </row>
    <row r="81" spans="1:20" x14ac:dyDescent="0.2">
      <c r="A81" s="1">
        <v>60</v>
      </c>
      <c r="B81" s="1" t="s">
        <v>49</v>
      </c>
      <c r="C81" s="1">
        <v>64</v>
      </c>
      <c r="D81" s="4">
        <v>100</v>
      </c>
      <c r="E81" s="4">
        <f>ROUND(E59/$D$59*100,1)</f>
        <v>95.5</v>
      </c>
      <c r="F81" s="4">
        <f t="shared" ref="F81:T81" si="24">ROUND(F59/$D$59*100,1)</f>
        <v>74.2</v>
      </c>
      <c r="G81" s="4">
        <f t="shared" si="24"/>
        <v>84.1</v>
      </c>
      <c r="H81" s="4">
        <f t="shared" si="24"/>
        <v>62.9</v>
      </c>
      <c r="I81" s="4">
        <f t="shared" si="24"/>
        <v>57.6</v>
      </c>
      <c r="J81" s="4">
        <f t="shared" si="24"/>
        <v>64.400000000000006</v>
      </c>
      <c r="K81" s="4">
        <f t="shared" si="24"/>
        <v>48.5</v>
      </c>
      <c r="L81" s="4">
        <f t="shared" si="24"/>
        <v>47.7</v>
      </c>
      <c r="M81" s="4">
        <f t="shared" si="24"/>
        <v>20.5</v>
      </c>
      <c r="N81" s="4">
        <f t="shared" si="24"/>
        <v>21.2</v>
      </c>
      <c r="O81" s="4">
        <f t="shared" si="24"/>
        <v>18.899999999999999</v>
      </c>
      <c r="P81" s="4">
        <f t="shared" si="24"/>
        <v>20.5</v>
      </c>
      <c r="Q81" s="4">
        <f t="shared" si="24"/>
        <v>14.4</v>
      </c>
      <c r="R81" s="4">
        <f t="shared" si="24"/>
        <v>11.4</v>
      </c>
      <c r="S81" s="4">
        <f t="shared" si="24"/>
        <v>9.8000000000000007</v>
      </c>
      <c r="T81" s="4">
        <f t="shared" si="24"/>
        <v>9.1</v>
      </c>
    </row>
    <row r="82" spans="1:20" x14ac:dyDescent="0.2">
      <c r="A82" s="1">
        <v>65</v>
      </c>
      <c r="B82" s="1" t="s">
        <v>49</v>
      </c>
      <c r="C82" s="1">
        <v>69</v>
      </c>
      <c r="D82" s="4">
        <v>100</v>
      </c>
      <c r="E82" s="4">
        <f>ROUND(E60/$D$60*100,1)</f>
        <v>87.5</v>
      </c>
      <c r="F82" s="4">
        <f t="shared" ref="F82:T82" si="25">ROUND(F60/$D$60*100,1)</f>
        <v>83.3</v>
      </c>
      <c r="G82" s="4">
        <f t="shared" si="25"/>
        <v>65.3</v>
      </c>
      <c r="H82" s="4">
        <f t="shared" si="25"/>
        <v>73.599999999999994</v>
      </c>
      <c r="I82" s="4">
        <f t="shared" si="25"/>
        <v>54.9</v>
      </c>
      <c r="J82" s="4">
        <f t="shared" si="25"/>
        <v>50</v>
      </c>
      <c r="K82" s="4">
        <f t="shared" si="25"/>
        <v>56.3</v>
      </c>
      <c r="L82" s="4">
        <f t="shared" si="25"/>
        <v>42.4</v>
      </c>
      <c r="M82" s="4">
        <f t="shared" si="25"/>
        <v>41</v>
      </c>
      <c r="N82" s="4">
        <f t="shared" si="25"/>
        <v>18.100000000000001</v>
      </c>
      <c r="O82" s="4">
        <f t="shared" si="25"/>
        <v>18.8</v>
      </c>
      <c r="P82" s="4">
        <f t="shared" si="25"/>
        <v>16.7</v>
      </c>
      <c r="Q82" s="4">
        <f t="shared" si="25"/>
        <v>18.100000000000001</v>
      </c>
      <c r="R82" s="4">
        <f t="shared" si="25"/>
        <v>13.2</v>
      </c>
      <c r="S82" s="4">
        <f t="shared" si="25"/>
        <v>10.4</v>
      </c>
      <c r="T82" s="4">
        <f t="shared" si="25"/>
        <v>9</v>
      </c>
    </row>
    <row r="83" spans="1:20" x14ac:dyDescent="0.2">
      <c r="A83" s="1">
        <v>70</v>
      </c>
      <c r="B83" s="1" t="s">
        <v>49</v>
      </c>
      <c r="C83" s="1">
        <v>74</v>
      </c>
      <c r="D83" s="4">
        <v>100</v>
      </c>
      <c r="E83" s="4">
        <f>ROUND(E61/$D$61*100,1)</f>
        <v>103.2</v>
      </c>
      <c r="F83" s="4">
        <f t="shared" ref="F83:T83" si="26">ROUND(F61/$D$61*100,1)</f>
        <v>91.3</v>
      </c>
      <c r="G83" s="4">
        <f t="shared" si="26"/>
        <v>86.5</v>
      </c>
      <c r="H83" s="4">
        <f t="shared" si="26"/>
        <v>68.3</v>
      </c>
      <c r="I83" s="4">
        <f t="shared" si="26"/>
        <v>76.2</v>
      </c>
      <c r="J83" s="4">
        <f t="shared" si="26"/>
        <v>56.3</v>
      </c>
      <c r="K83" s="4">
        <f t="shared" si="26"/>
        <v>52.4</v>
      </c>
      <c r="L83" s="4">
        <f t="shared" si="26"/>
        <v>57.9</v>
      </c>
      <c r="M83" s="4">
        <f t="shared" si="26"/>
        <v>44.4</v>
      </c>
      <c r="N83" s="4">
        <f t="shared" si="26"/>
        <v>42.1</v>
      </c>
      <c r="O83" s="4">
        <f t="shared" si="26"/>
        <v>19</v>
      </c>
      <c r="P83" s="4">
        <f t="shared" si="26"/>
        <v>19.8</v>
      </c>
      <c r="Q83" s="4">
        <f t="shared" si="26"/>
        <v>17.5</v>
      </c>
      <c r="R83" s="4">
        <f t="shared" si="26"/>
        <v>19</v>
      </c>
      <c r="S83" s="4">
        <f t="shared" si="26"/>
        <v>13.5</v>
      </c>
      <c r="T83" s="4">
        <f t="shared" si="26"/>
        <v>10.3</v>
      </c>
    </row>
    <row r="84" spans="1:20" x14ac:dyDescent="0.2">
      <c r="A84" s="1">
        <v>75</v>
      </c>
      <c r="B84" s="1" t="s">
        <v>50</v>
      </c>
      <c r="C84" s="1">
        <v>79</v>
      </c>
      <c r="D84" s="4">
        <v>100</v>
      </c>
      <c r="E84" s="4">
        <f>ROUND(E62/$D$62*100,1)</f>
        <v>127.6</v>
      </c>
      <c r="F84" s="4">
        <f t="shared" ref="F84:T84" si="27">ROUND(F62/$D$62*100,1)</f>
        <v>131</v>
      </c>
      <c r="G84" s="4">
        <f t="shared" si="27"/>
        <v>117.2</v>
      </c>
      <c r="H84" s="4">
        <f t="shared" si="27"/>
        <v>110.3</v>
      </c>
      <c r="I84" s="4">
        <f t="shared" si="27"/>
        <v>87.4</v>
      </c>
      <c r="J84" s="4">
        <f t="shared" si="27"/>
        <v>96.6</v>
      </c>
      <c r="K84" s="4">
        <f t="shared" si="27"/>
        <v>71.3</v>
      </c>
      <c r="L84" s="4">
        <f t="shared" si="27"/>
        <v>67.8</v>
      </c>
      <c r="M84" s="4">
        <f t="shared" si="27"/>
        <v>73.599999999999994</v>
      </c>
      <c r="N84" s="4">
        <f t="shared" si="27"/>
        <v>57.5</v>
      </c>
      <c r="O84" s="4">
        <f t="shared" si="27"/>
        <v>54</v>
      </c>
      <c r="P84" s="4">
        <f t="shared" si="27"/>
        <v>25.3</v>
      </c>
      <c r="Q84" s="4">
        <f t="shared" si="27"/>
        <v>25.3</v>
      </c>
      <c r="R84" s="4">
        <f t="shared" si="27"/>
        <v>23</v>
      </c>
      <c r="S84" s="4">
        <f t="shared" si="27"/>
        <v>24.1</v>
      </c>
      <c r="T84" s="4">
        <f t="shared" si="27"/>
        <v>17.2</v>
      </c>
    </row>
    <row r="85" spans="1:20" x14ac:dyDescent="0.2">
      <c r="A85" s="1">
        <v>80</v>
      </c>
      <c r="B85" s="1" t="s">
        <v>6</v>
      </c>
      <c r="C85" s="1">
        <v>84</v>
      </c>
      <c r="D85" s="4">
        <v>100</v>
      </c>
      <c r="E85" s="4">
        <f>ROUND(E63/$D$63*100,1)</f>
        <v>93.3</v>
      </c>
      <c r="F85" s="4">
        <f t="shared" ref="F85:T85" si="28">ROUND(F63/$D$63*100,1)</f>
        <v>118.7</v>
      </c>
      <c r="G85" s="4">
        <f t="shared" si="28"/>
        <v>121.3</v>
      </c>
      <c r="H85" s="4">
        <f t="shared" si="28"/>
        <v>109.3</v>
      </c>
      <c r="I85" s="4">
        <f t="shared" si="28"/>
        <v>102.7</v>
      </c>
      <c r="J85" s="4">
        <f t="shared" si="28"/>
        <v>81.3</v>
      </c>
      <c r="K85" s="4">
        <f t="shared" si="28"/>
        <v>89.3</v>
      </c>
      <c r="L85" s="4">
        <f t="shared" si="28"/>
        <v>65.3</v>
      </c>
      <c r="M85" s="4">
        <f t="shared" si="28"/>
        <v>62.7</v>
      </c>
      <c r="N85" s="4">
        <f t="shared" si="28"/>
        <v>68</v>
      </c>
      <c r="O85" s="4">
        <f t="shared" si="28"/>
        <v>53.3</v>
      </c>
      <c r="P85" s="4">
        <f t="shared" si="28"/>
        <v>49.3</v>
      </c>
      <c r="Q85" s="4">
        <f t="shared" si="28"/>
        <v>24</v>
      </c>
      <c r="R85" s="4">
        <f t="shared" si="28"/>
        <v>24</v>
      </c>
      <c r="S85" s="4">
        <f t="shared" si="28"/>
        <v>21.3</v>
      </c>
      <c r="T85" s="4">
        <f t="shared" si="28"/>
        <v>22.7</v>
      </c>
    </row>
    <row r="86" spans="1:20" x14ac:dyDescent="0.2">
      <c r="A86" s="1">
        <v>85</v>
      </c>
      <c r="B86" s="1" t="s">
        <v>6</v>
      </c>
      <c r="C86" s="1"/>
      <c r="D86" s="4">
        <v>100</v>
      </c>
      <c r="E86" s="4">
        <f>ROUND(E64/$D$64*100,1)</f>
        <v>168.3</v>
      </c>
      <c r="F86" s="4">
        <f t="shared" ref="F86:T86" si="29">ROUND(F64/$D$64*100,1)</f>
        <v>207.3</v>
      </c>
      <c r="G86" s="4">
        <f t="shared" si="29"/>
        <v>258.5</v>
      </c>
      <c r="H86" s="4">
        <f t="shared" si="29"/>
        <v>292.7</v>
      </c>
      <c r="I86" s="4">
        <f t="shared" si="29"/>
        <v>300</v>
      </c>
      <c r="J86" s="4">
        <f t="shared" si="29"/>
        <v>297.60000000000002</v>
      </c>
      <c r="K86" s="4">
        <f t="shared" si="29"/>
        <v>273.2</v>
      </c>
      <c r="L86" s="4">
        <f t="shared" si="29"/>
        <v>265.89999999999998</v>
      </c>
      <c r="M86" s="4">
        <f t="shared" si="29"/>
        <v>234.1</v>
      </c>
      <c r="N86" s="4">
        <f t="shared" si="29"/>
        <v>212.2</v>
      </c>
      <c r="O86" s="4">
        <f t="shared" si="29"/>
        <v>204.9</v>
      </c>
      <c r="P86" s="4">
        <f t="shared" si="29"/>
        <v>185.4</v>
      </c>
      <c r="Q86" s="4">
        <f t="shared" si="29"/>
        <v>165.9</v>
      </c>
      <c r="R86" s="4">
        <f t="shared" si="29"/>
        <v>126.8</v>
      </c>
      <c r="S86" s="4">
        <f t="shared" si="29"/>
        <v>104.9</v>
      </c>
      <c r="T86" s="4">
        <f t="shared" si="29"/>
        <v>90.2</v>
      </c>
    </row>
    <row r="87" spans="1:20" x14ac:dyDescent="0.2">
      <c r="A87" s="1" t="s">
        <v>3</v>
      </c>
      <c r="B87" s="1"/>
      <c r="C87" s="1"/>
      <c r="D87">
        <v>100</v>
      </c>
      <c r="E87">
        <f>ROUND(E65/$D$65*100,1)</f>
        <v>94.4</v>
      </c>
      <c r="F87">
        <f t="shared" ref="F87:T87" si="30">ROUND(F65/$D$65*100,1)</f>
        <v>86.8</v>
      </c>
      <c r="G87">
        <f t="shared" si="30"/>
        <v>78.099999999999994</v>
      </c>
      <c r="H87">
        <f t="shared" si="30"/>
        <v>69.599999999999994</v>
      </c>
      <c r="I87">
        <f t="shared" si="30"/>
        <v>61.8</v>
      </c>
      <c r="J87">
        <f t="shared" si="30"/>
        <v>54.4</v>
      </c>
      <c r="K87">
        <f t="shared" si="30"/>
        <v>47.5</v>
      </c>
      <c r="L87">
        <f t="shared" si="30"/>
        <v>40.799999999999997</v>
      </c>
      <c r="M87">
        <f t="shared" si="30"/>
        <v>35</v>
      </c>
      <c r="N87">
        <f t="shared" si="30"/>
        <v>29.8</v>
      </c>
      <c r="O87">
        <f t="shared" si="30"/>
        <v>25.2</v>
      </c>
      <c r="P87">
        <f t="shared" si="30"/>
        <v>21.3</v>
      </c>
      <c r="Q87">
        <f t="shared" si="30"/>
        <v>17.899999999999999</v>
      </c>
      <c r="R87">
        <f t="shared" si="30"/>
        <v>15.2</v>
      </c>
      <c r="S87">
        <f t="shared" si="30"/>
        <v>13</v>
      </c>
      <c r="T87">
        <f t="shared" si="30"/>
        <v>11.2</v>
      </c>
    </row>
    <row r="89" spans="1:20" x14ac:dyDescent="0.2">
      <c r="A89" t="s">
        <v>8</v>
      </c>
    </row>
    <row r="90" spans="1:20" s="1" customFormat="1" x14ac:dyDescent="0.2">
      <c r="A90" s="1" t="s">
        <v>9</v>
      </c>
      <c r="D90" s="1">
        <f>+D68</f>
        <v>1995</v>
      </c>
      <c r="E90" s="1">
        <f t="shared" ref="E90:T90" si="31">+E68</f>
        <v>2000</v>
      </c>
      <c r="F90" s="1">
        <f t="shared" si="31"/>
        <v>2005</v>
      </c>
      <c r="G90" s="1">
        <f t="shared" si="31"/>
        <v>2010</v>
      </c>
      <c r="H90" s="1">
        <f t="shared" si="31"/>
        <v>2015</v>
      </c>
      <c r="I90" s="1">
        <f t="shared" si="31"/>
        <v>2020</v>
      </c>
      <c r="J90" s="1">
        <f t="shared" si="31"/>
        <v>2025</v>
      </c>
      <c r="K90" s="1">
        <f t="shared" si="31"/>
        <v>2030</v>
      </c>
      <c r="L90" s="1">
        <f t="shared" si="31"/>
        <v>2035</v>
      </c>
      <c r="M90" s="1">
        <f t="shared" si="31"/>
        <v>2040</v>
      </c>
      <c r="N90" s="1">
        <f t="shared" si="31"/>
        <v>2045</v>
      </c>
      <c r="O90" s="1">
        <f t="shared" si="31"/>
        <v>2050</v>
      </c>
      <c r="P90" s="1">
        <f t="shared" si="31"/>
        <v>2055</v>
      </c>
      <c r="Q90" s="1">
        <f t="shared" si="31"/>
        <v>2060</v>
      </c>
      <c r="R90" s="1">
        <f t="shared" si="31"/>
        <v>2065</v>
      </c>
      <c r="S90" s="1">
        <f t="shared" si="31"/>
        <v>2070</v>
      </c>
      <c r="T90" s="1">
        <f t="shared" si="31"/>
        <v>2075</v>
      </c>
    </row>
    <row r="91" spans="1:20" s="9" customFormat="1" x14ac:dyDescent="0.2">
      <c r="A91" s="5" t="s">
        <v>0</v>
      </c>
      <c r="B91" s="5"/>
      <c r="C91" s="5"/>
      <c r="D91" s="8">
        <f>+D21</f>
        <v>849</v>
      </c>
      <c r="E91" s="8">
        <f t="shared" ref="E91:T91" si="32">+E21</f>
        <v>806</v>
      </c>
      <c r="F91" s="8">
        <f t="shared" si="32"/>
        <v>744</v>
      </c>
      <c r="G91" s="8">
        <f t="shared" si="32"/>
        <v>676</v>
      </c>
      <c r="H91" s="8">
        <f t="shared" si="32"/>
        <v>606</v>
      </c>
      <c r="I91" s="8">
        <f t="shared" si="32"/>
        <v>542</v>
      </c>
      <c r="J91" s="8">
        <f t="shared" si="32"/>
        <v>482</v>
      </c>
      <c r="K91" s="8">
        <f t="shared" si="32"/>
        <v>427</v>
      </c>
      <c r="L91" s="8">
        <f t="shared" si="32"/>
        <v>373</v>
      </c>
      <c r="M91" s="8">
        <f t="shared" si="32"/>
        <v>327</v>
      </c>
      <c r="N91" s="8">
        <f t="shared" si="32"/>
        <v>284</v>
      </c>
      <c r="O91" s="8">
        <f t="shared" si="32"/>
        <v>246</v>
      </c>
      <c r="P91" s="8">
        <f t="shared" si="32"/>
        <v>214</v>
      </c>
      <c r="Q91" s="8">
        <f t="shared" si="32"/>
        <v>186</v>
      </c>
      <c r="R91" s="8">
        <f t="shared" si="32"/>
        <v>163</v>
      </c>
      <c r="S91" s="8">
        <f t="shared" si="32"/>
        <v>142</v>
      </c>
      <c r="T91" s="8">
        <f t="shared" si="32"/>
        <v>124</v>
      </c>
    </row>
    <row r="92" spans="1:20" s="9" customFormat="1" x14ac:dyDescent="0.2">
      <c r="A92" s="5" t="s">
        <v>4</v>
      </c>
      <c r="B92" s="5"/>
      <c r="C92" s="5"/>
      <c r="D92" s="8">
        <f>+D43</f>
        <v>801</v>
      </c>
      <c r="E92" s="8">
        <f>+E43</f>
        <v>752</v>
      </c>
      <c r="F92" s="8">
        <f t="shared" ref="F92:T92" si="33">+F43</f>
        <v>688</v>
      </c>
      <c r="G92" s="8">
        <f t="shared" si="33"/>
        <v>613</v>
      </c>
      <c r="H92" s="8">
        <f t="shared" si="33"/>
        <v>542</v>
      </c>
      <c r="I92" s="8">
        <f t="shared" si="33"/>
        <v>477</v>
      </c>
      <c r="J92" s="8">
        <f t="shared" si="33"/>
        <v>416</v>
      </c>
      <c r="K92" s="8">
        <f t="shared" si="33"/>
        <v>357</v>
      </c>
      <c r="L92" s="8">
        <f t="shared" si="33"/>
        <v>300</v>
      </c>
      <c r="M92" s="8">
        <f t="shared" si="33"/>
        <v>250</v>
      </c>
      <c r="N92" s="8">
        <f t="shared" si="33"/>
        <v>208</v>
      </c>
      <c r="O92" s="8">
        <f t="shared" si="33"/>
        <v>170</v>
      </c>
      <c r="P92" s="8">
        <f t="shared" si="33"/>
        <v>137</v>
      </c>
      <c r="Q92" s="8">
        <f t="shared" si="33"/>
        <v>109</v>
      </c>
      <c r="R92" s="8">
        <f t="shared" si="33"/>
        <v>88</v>
      </c>
      <c r="S92" s="8">
        <f t="shared" si="33"/>
        <v>73</v>
      </c>
      <c r="T92" s="8">
        <f t="shared" si="33"/>
        <v>60</v>
      </c>
    </row>
    <row r="93" spans="1:20" s="1" customFormat="1" x14ac:dyDescent="0.2">
      <c r="A93" s="1" t="s">
        <v>5</v>
      </c>
      <c r="D93" s="10">
        <f>+D91+D92</f>
        <v>1650</v>
      </c>
      <c r="E93" s="10">
        <f t="shared" ref="E93:T93" si="34">+E91+E92</f>
        <v>1558</v>
      </c>
      <c r="F93" s="10">
        <f t="shared" si="34"/>
        <v>1432</v>
      </c>
      <c r="G93" s="10">
        <f t="shared" si="34"/>
        <v>1289</v>
      </c>
      <c r="H93" s="10">
        <f t="shared" si="34"/>
        <v>1148</v>
      </c>
      <c r="I93" s="10">
        <f t="shared" si="34"/>
        <v>1019</v>
      </c>
      <c r="J93" s="10">
        <f t="shared" si="34"/>
        <v>898</v>
      </c>
      <c r="K93" s="10">
        <f t="shared" si="34"/>
        <v>784</v>
      </c>
      <c r="L93" s="10">
        <f t="shared" si="34"/>
        <v>673</v>
      </c>
      <c r="M93" s="10">
        <f t="shared" si="34"/>
        <v>577</v>
      </c>
      <c r="N93" s="10">
        <f t="shared" si="34"/>
        <v>492</v>
      </c>
      <c r="O93" s="10">
        <f t="shared" si="34"/>
        <v>416</v>
      </c>
      <c r="P93" s="10">
        <f t="shared" si="34"/>
        <v>351</v>
      </c>
      <c r="Q93" s="10">
        <f t="shared" si="34"/>
        <v>295</v>
      </c>
      <c r="R93" s="10">
        <f t="shared" si="34"/>
        <v>251</v>
      </c>
      <c r="S93" s="10">
        <f t="shared" si="34"/>
        <v>215</v>
      </c>
      <c r="T93" s="10">
        <f t="shared" si="34"/>
        <v>184</v>
      </c>
    </row>
    <row r="95" spans="1:20" x14ac:dyDescent="0.2">
      <c r="A95" t="s">
        <v>10</v>
      </c>
    </row>
    <row r="96" spans="1:20" s="11" customFormat="1" x14ac:dyDescent="0.2">
      <c r="A96" s="11" t="s">
        <v>9</v>
      </c>
      <c r="D96" s="11">
        <f>+D90</f>
        <v>1995</v>
      </c>
      <c r="E96" s="11">
        <f t="shared" ref="E96:T96" si="35">+E90</f>
        <v>2000</v>
      </c>
      <c r="F96" s="11">
        <f t="shared" si="35"/>
        <v>2005</v>
      </c>
      <c r="G96" s="11">
        <f t="shared" si="35"/>
        <v>2010</v>
      </c>
      <c r="H96" s="11">
        <f t="shared" si="35"/>
        <v>2015</v>
      </c>
      <c r="I96" s="11">
        <f t="shared" si="35"/>
        <v>2020</v>
      </c>
      <c r="J96" s="11">
        <f t="shared" si="35"/>
        <v>2025</v>
      </c>
      <c r="K96" s="11">
        <f t="shared" si="35"/>
        <v>2030</v>
      </c>
      <c r="L96" s="11">
        <f t="shared" si="35"/>
        <v>2035</v>
      </c>
      <c r="M96" s="11">
        <f t="shared" si="35"/>
        <v>2040</v>
      </c>
      <c r="N96" s="11">
        <f t="shared" si="35"/>
        <v>2045</v>
      </c>
      <c r="O96" s="11">
        <f t="shared" si="35"/>
        <v>2050</v>
      </c>
      <c r="P96" s="11">
        <f t="shared" si="35"/>
        <v>2055</v>
      </c>
      <c r="Q96" s="11">
        <f t="shared" si="35"/>
        <v>2060</v>
      </c>
      <c r="R96" s="11">
        <f t="shared" si="35"/>
        <v>2065</v>
      </c>
      <c r="S96" s="11">
        <f t="shared" si="35"/>
        <v>2070</v>
      </c>
      <c r="T96" s="11">
        <f t="shared" si="35"/>
        <v>2075</v>
      </c>
    </row>
    <row r="97" spans="1:20" x14ac:dyDescent="0.2">
      <c r="A97" s="11">
        <v>0</v>
      </c>
      <c r="B97" s="11" t="s">
        <v>6</v>
      </c>
      <c r="C97" s="11">
        <v>19</v>
      </c>
      <c r="D97" s="8">
        <f>SUM(D47:D50)</f>
        <v>311</v>
      </c>
      <c r="E97" s="8">
        <f t="shared" ref="E97:T97" si="36">SUM(E47:E50)</f>
        <v>287</v>
      </c>
      <c r="F97" s="8">
        <f t="shared" si="36"/>
        <v>248</v>
      </c>
      <c r="G97" s="8">
        <f t="shared" si="36"/>
        <v>202</v>
      </c>
      <c r="H97" s="8">
        <f t="shared" si="36"/>
        <v>164</v>
      </c>
      <c r="I97" s="8">
        <f t="shared" si="36"/>
        <v>140</v>
      </c>
      <c r="J97" s="8">
        <f t="shared" si="36"/>
        <v>126</v>
      </c>
      <c r="K97" s="8">
        <f t="shared" si="36"/>
        <v>112</v>
      </c>
      <c r="L97" s="8">
        <f t="shared" si="36"/>
        <v>94</v>
      </c>
      <c r="M97" s="8">
        <f t="shared" si="36"/>
        <v>80</v>
      </c>
      <c r="N97" s="8">
        <f t="shared" si="36"/>
        <v>67</v>
      </c>
      <c r="O97" s="8">
        <f t="shared" si="36"/>
        <v>57</v>
      </c>
      <c r="P97" s="8">
        <f t="shared" si="36"/>
        <v>49</v>
      </c>
      <c r="Q97" s="8">
        <f t="shared" si="36"/>
        <v>42</v>
      </c>
      <c r="R97" s="8">
        <f t="shared" si="36"/>
        <v>36</v>
      </c>
      <c r="S97" s="8">
        <f t="shared" si="36"/>
        <v>32</v>
      </c>
      <c r="T97" s="8">
        <f t="shared" si="36"/>
        <v>27</v>
      </c>
    </row>
    <row r="98" spans="1:20" x14ac:dyDescent="0.2">
      <c r="A98" s="11">
        <v>20</v>
      </c>
      <c r="B98" s="11" t="s">
        <v>6</v>
      </c>
      <c r="C98" s="11">
        <v>64</v>
      </c>
      <c r="D98" s="8">
        <f>SUM(D51:D59)</f>
        <v>866</v>
      </c>
      <c r="E98" s="8">
        <f t="shared" ref="E98:T98" si="37">SUM(E51:E59)</f>
        <v>765</v>
      </c>
      <c r="F98" s="8">
        <f t="shared" si="37"/>
        <v>661</v>
      </c>
      <c r="G98" s="8">
        <f t="shared" si="37"/>
        <v>585</v>
      </c>
      <c r="H98" s="8">
        <f t="shared" si="37"/>
        <v>494</v>
      </c>
      <c r="I98" s="8">
        <f t="shared" si="37"/>
        <v>428</v>
      </c>
      <c r="J98" s="8">
        <f t="shared" si="37"/>
        <v>362</v>
      </c>
      <c r="K98" s="8">
        <f t="shared" si="37"/>
        <v>284</v>
      </c>
      <c r="L98" s="8">
        <f t="shared" si="37"/>
        <v>228</v>
      </c>
      <c r="M98" s="8">
        <f t="shared" si="37"/>
        <v>175</v>
      </c>
      <c r="N98" s="8">
        <f t="shared" si="37"/>
        <v>158</v>
      </c>
      <c r="O98" s="8">
        <f t="shared" si="37"/>
        <v>137</v>
      </c>
      <c r="P98" s="8">
        <f t="shared" si="37"/>
        <v>118</v>
      </c>
      <c r="Q98" s="8">
        <f t="shared" si="37"/>
        <v>97</v>
      </c>
      <c r="R98" s="8">
        <f t="shared" si="37"/>
        <v>82</v>
      </c>
      <c r="S98" s="8">
        <f t="shared" si="37"/>
        <v>71</v>
      </c>
      <c r="T98" s="8">
        <f t="shared" si="37"/>
        <v>62</v>
      </c>
    </row>
    <row r="99" spans="1:20" x14ac:dyDescent="0.2">
      <c r="A99" s="11">
        <v>65</v>
      </c>
      <c r="B99" s="11" t="s">
        <v>6</v>
      </c>
      <c r="C99" s="11"/>
      <c r="D99" s="8">
        <f>SUM(D60:D64)</f>
        <v>473</v>
      </c>
      <c r="E99" s="8">
        <f t="shared" ref="E99:T99" si="38">SUM(E60:E64)</f>
        <v>506</v>
      </c>
      <c r="F99" s="8">
        <f t="shared" si="38"/>
        <v>523</v>
      </c>
      <c r="G99" s="8">
        <f t="shared" si="38"/>
        <v>502</v>
      </c>
      <c r="H99" s="8">
        <f t="shared" si="38"/>
        <v>490</v>
      </c>
      <c r="I99" s="8">
        <f t="shared" si="38"/>
        <v>451</v>
      </c>
      <c r="J99" s="8">
        <f t="shared" si="38"/>
        <v>410</v>
      </c>
      <c r="K99" s="8">
        <f t="shared" si="38"/>
        <v>388</v>
      </c>
      <c r="L99" s="8">
        <f t="shared" si="38"/>
        <v>351</v>
      </c>
      <c r="M99" s="8">
        <f t="shared" si="38"/>
        <v>322</v>
      </c>
      <c r="N99" s="8">
        <f t="shared" si="38"/>
        <v>267</v>
      </c>
      <c r="O99" s="8">
        <f t="shared" si="38"/>
        <v>222</v>
      </c>
      <c r="P99" s="8">
        <f t="shared" si="38"/>
        <v>184</v>
      </c>
      <c r="Q99" s="8">
        <f t="shared" si="38"/>
        <v>156</v>
      </c>
      <c r="R99" s="8">
        <f t="shared" si="38"/>
        <v>133</v>
      </c>
      <c r="S99" s="8">
        <f t="shared" si="38"/>
        <v>112</v>
      </c>
      <c r="T99" s="8">
        <f t="shared" si="38"/>
        <v>95</v>
      </c>
    </row>
    <row r="100" spans="1:20" s="11" customFormat="1" x14ac:dyDescent="0.2">
      <c r="A100" s="11" t="s">
        <v>5</v>
      </c>
      <c r="D100" s="12">
        <f t="shared" ref="D100:T100" si="39">SUM(D97:D99)</f>
        <v>1650</v>
      </c>
      <c r="E100" s="12">
        <f t="shared" si="39"/>
        <v>1558</v>
      </c>
      <c r="F100" s="12">
        <f t="shared" si="39"/>
        <v>1432</v>
      </c>
      <c r="G100" s="12">
        <f t="shared" si="39"/>
        <v>1289</v>
      </c>
      <c r="H100" s="12">
        <f t="shared" si="39"/>
        <v>1148</v>
      </c>
      <c r="I100" s="12">
        <f t="shared" si="39"/>
        <v>1019</v>
      </c>
      <c r="J100" s="12">
        <f t="shared" si="39"/>
        <v>898</v>
      </c>
      <c r="K100" s="12">
        <f t="shared" si="39"/>
        <v>784</v>
      </c>
      <c r="L100" s="12">
        <f t="shared" si="39"/>
        <v>673</v>
      </c>
      <c r="M100" s="12">
        <f t="shared" si="39"/>
        <v>577</v>
      </c>
      <c r="N100" s="12">
        <f t="shared" si="39"/>
        <v>492</v>
      </c>
      <c r="O100" s="12">
        <f t="shared" si="39"/>
        <v>416</v>
      </c>
      <c r="P100" s="12">
        <f t="shared" si="39"/>
        <v>351</v>
      </c>
      <c r="Q100" s="12">
        <f t="shared" si="39"/>
        <v>295</v>
      </c>
      <c r="R100" s="12">
        <f t="shared" si="39"/>
        <v>251</v>
      </c>
      <c r="S100" s="12">
        <f t="shared" si="39"/>
        <v>215</v>
      </c>
      <c r="T100" s="12">
        <f t="shared" si="39"/>
        <v>184</v>
      </c>
    </row>
    <row r="101" spans="1:20" s="3" customFormat="1" x14ac:dyDescent="0.2">
      <c r="A101" s="3" t="s">
        <v>11</v>
      </c>
      <c r="B101" s="3" t="s">
        <v>33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6" customFormat="1" x14ac:dyDescent="0.2">
      <c r="A102" s="14">
        <v>0</v>
      </c>
      <c r="B102" s="14" t="s">
        <v>6</v>
      </c>
      <c r="C102" s="14">
        <v>19</v>
      </c>
      <c r="D102" s="15">
        <f>+D97/D100</f>
        <v>0.18848484848484848</v>
      </c>
      <c r="E102" s="15">
        <f t="shared" ref="E102:T102" si="40">+E97/E100</f>
        <v>0.18421052631578946</v>
      </c>
      <c r="F102" s="15">
        <f t="shared" si="40"/>
        <v>0.17318435754189945</v>
      </c>
      <c r="G102" s="15">
        <f t="shared" si="40"/>
        <v>0.15671062839410396</v>
      </c>
      <c r="H102" s="15">
        <f t="shared" si="40"/>
        <v>0.14285714285714285</v>
      </c>
      <c r="I102" s="15">
        <f t="shared" si="40"/>
        <v>0.13738959764474976</v>
      </c>
      <c r="J102" s="15">
        <f t="shared" si="40"/>
        <v>0.14031180400890869</v>
      </c>
      <c r="K102" s="15">
        <f t="shared" si="40"/>
        <v>0.14285714285714285</v>
      </c>
      <c r="L102" s="15">
        <f t="shared" si="40"/>
        <v>0.13967310549777118</v>
      </c>
      <c r="M102" s="15">
        <f t="shared" si="40"/>
        <v>0.13864818024263431</v>
      </c>
      <c r="N102" s="15">
        <f t="shared" si="40"/>
        <v>0.13617886178861788</v>
      </c>
      <c r="O102" s="15">
        <f t="shared" si="40"/>
        <v>0.13701923076923078</v>
      </c>
      <c r="P102" s="15">
        <f t="shared" si="40"/>
        <v>0.1396011396011396</v>
      </c>
      <c r="Q102" s="15">
        <f t="shared" si="40"/>
        <v>0.14237288135593221</v>
      </c>
      <c r="R102" s="15">
        <f t="shared" si="40"/>
        <v>0.14342629482071714</v>
      </c>
      <c r="S102" s="15">
        <f t="shared" si="40"/>
        <v>0.14883720930232558</v>
      </c>
      <c r="T102" s="15">
        <f t="shared" si="40"/>
        <v>0.14673913043478262</v>
      </c>
    </row>
    <row r="103" spans="1:20" s="16" customFormat="1" x14ac:dyDescent="0.2">
      <c r="A103" s="14">
        <v>20</v>
      </c>
      <c r="B103" s="14" t="s">
        <v>6</v>
      </c>
      <c r="C103" s="14">
        <v>64</v>
      </c>
      <c r="D103" s="15">
        <f>+D98/D100</f>
        <v>0.5248484848484849</v>
      </c>
      <c r="E103" s="15">
        <f t="shared" ref="E103:T103" si="41">+E98/E100</f>
        <v>0.49101412066752248</v>
      </c>
      <c r="F103" s="15">
        <f t="shared" si="41"/>
        <v>0.46159217877094971</v>
      </c>
      <c r="G103" s="15">
        <f t="shared" si="41"/>
        <v>0.4538401861908456</v>
      </c>
      <c r="H103" s="15">
        <f t="shared" si="41"/>
        <v>0.43031358885017423</v>
      </c>
      <c r="I103" s="15">
        <f t="shared" si="41"/>
        <v>0.42001962708537782</v>
      </c>
      <c r="J103" s="15">
        <f t="shared" si="41"/>
        <v>0.40311804008908686</v>
      </c>
      <c r="K103" s="15">
        <f t="shared" si="41"/>
        <v>0.36224489795918369</v>
      </c>
      <c r="L103" s="15">
        <f t="shared" si="41"/>
        <v>0.33878157503714712</v>
      </c>
      <c r="M103" s="15">
        <f t="shared" si="41"/>
        <v>0.30329289428076256</v>
      </c>
      <c r="N103" s="15">
        <f t="shared" si="41"/>
        <v>0.32113821138211385</v>
      </c>
      <c r="O103" s="15">
        <f t="shared" si="41"/>
        <v>0.32932692307692307</v>
      </c>
      <c r="P103" s="15">
        <f t="shared" si="41"/>
        <v>0.33618233618233617</v>
      </c>
      <c r="Q103" s="15">
        <f t="shared" si="41"/>
        <v>0.32881355932203388</v>
      </c>
      <c r="R103" s="15">
        <f t="shared" si="41"/>
        <v>0.32669322709163345</v>
      </c>
      <c r="S103" s="15">
        <f t="shared" si="41"/>
        <v>0.33023255813953489</v>
      </c>
      <c r="T103" s="15">
        <f t="shared" si="41"/>
        <v>0.33695652173913043</v>
      </c>
    </row>
    <row r="104" spans="1:20" s="16" customFormat="1" x14ac:dyDescent="0.2">
      <c r="A104" s="14">
        <v>65</v>
      </c>
      <c r="B104" s="14" t="s">
        <v>6</v>
      </c>
      <c r="C104" s="14"/>
      <c r="D104" s="15">
        <f>+D99/D100</f>
        <v>0.28666666666666668</v>
      </c>
      <c r="E104" s="15">
        <f t="shared" ref="E104:T104" si="42">+E99/E100</f>
        <v>0.32477535301668808</v>
      </c>
      <c r="F104" s="15">
        <f t="shared" si="42"/>
        <v>0.36522346368715086</v>
      </c>
      <c r="G104" s="15">
        <f t="shared" si="42"/>
        <v>0.38944918541505041</v>
      </c>
      <c r="H104" s="15">
        <f t="shared" si="42"/>
        <v>0.42682926829268292</v>
      </c>
      <c r="I104" s="15">
        <f t="shared" si="42"/>
        <v>0.44259077526987245</v>
      </c>
      <c r="J104" s="15">
        <f t="shared" si="42"/>
        <v>0.45657015590200445</v>
      </c>
      <c r="K104" s="15">
        <f t="shared" si="42"/>
        <v>0.49489795918367346</v>
      </c>
      <c r="L104" s="15">
        <f t="shared" si="42"/>
        <v>0.52154531946508176</v>
      </c>
      <c r="M104" s="15">
        <f t="shared" si="42"/>
        <v>0.55805892547660307</v>
      </c>
      <c r="N104" s="15">
        <f t="shared" si="42"/>
        <v>0.54268292682926833</v>
      </c>
      <c r="O104" s="15">
        <f t="shared" si="42"/>
        <v>0.53365384615384615</v>
      </c>
      <c r="P104" s="15">
        <f t="shared" si="42"/>
        <v>0.5242165242165242</v>
      </c>
      <c r="Q104" s="15">
        <f t="shared" si="42"/>
        <v>0.52881355932203389</v>
      </c>
      <c r="R104" s="15">
        <f t="shared" si="42"/>
        <v>0.52988047808764938</v>
      </c>
      <c r="S104" s="15">
        <f t="shared" si="42"/>
        <v>0.52093023255813953</v>
      </c>
      <c r="T104" s="15">
        <f t="shared" si="42"/>
        <v>0.51630434782608692</v>
      </c>
    </row>
    <row r="105" spans="1:20" s="17" customFormat="1" x14ac:dyDescent="0.2">
      <c r="A105" s="17" t="s">
        <v>5</v>
      </c>
      <c r="D105" s="17">
        <f>SUM(D102:D104)</f>
        <v>1</v>
      </c>
      <c r="E105" s="17">
        <f t="shared" ref="E105:T105" si="43">SUM(E102:E104)</f>
        <v>1</v>
      </c>
      <c r="F105" s="17">
        <f t="shared" si="43"/>
        <v>1</v>
      </c>
      <c r="G105" s="17">
        <f t="shared" si="43"/>
        <v>1</v>
      </c>
      <c r="H105" s="17">
        <f t="shared" si="43"/>
        <v>1</v>
      </c>
      <c r="I105" s="17">
        <f t="shared" si="43"/>
        <v>1</v>
      </c>
      <c r="J105" s="17">
        <f t="shared" si="43"/>
        <v>1</v>
      </c>
      <c r="K105" s="17">
        <f t="shared" si="43"/>
        <v>1</v>
      </c>
      <c r="L105" s="17">
        <f t="shared" si="43"/>
        <v>1</v>
      </c>
      <c r="M105" s="17">
        <f t="shared" si="43"/>
        <v>1</v>
      </c>
      <c r="N105" s="17">
        <f t="shared" si="43"/>
        <v>1</v>
      </c>
      <c r="O105" s="17">
        <f t="shared" si="43"/>
        <v>1</v>
      </c>
      <c r="P105" s="17">
        <f t="shared" si="43"/>
        <v>1</v>
      </c>
      <c r="Q105" s="17">
        <f t="shared" si="43"/>
        <v>1</v>
      </c>
      <c r="R105" s="17">
        <f t="shared" si="43"/>
        <v>1</v>
      </c>
      <c r="S105" s="17">
        <f t="shared" si="43"/>
        <v>1</v>
      </c>
      <c r="T105" s="17">
        <f t="shared" si="43"/>
        <v>1</v>
      </c>
    </row>
    <row r="106" spans="1:20" s="18" customFormat="1" x14ac:dyDescent="0.2">
      <c r="A106" s="18" t="s">
        <v>12</v>
      </c>
    </row>
    <row r="107" spans="1:20" s="21" customFormat="1" x14ac:dyDescent="0.2">
      <c r="A107" s="19">
        <v>0</v>
      </c>
      <c r="B107" s="19" t="s">
        <v>34</v>
      </c>
      <c r="C107" s="19">
        <v>19</v>
      </c>
      <c r="D107" s="20">
        <v>100</v>
      </c>
      <c r="E107" s="20">
        <f>ROUND(E97/$D$97*100,1)</f>
        <v>92.3</v>
      </c>
      <c r="F107" s="20">
        <f t="shared" ref="F107:T107" si="44">ROUND(F97/$D$97*100,1)</f>
        <v>79.7</v>
      </c>
      <c r="G107" s="20">
        <f t="shared" si="44"/>
        <v>65</v>
      </c>
      <c r="H107" s="20">
        <f t="shared" si="44"/>
        <v>52.7</v>
      </c>
      <c r="I107" s="20">
        <f t="shared" si="44"/>
        <v>45</v>
      </c>
      <c r="J107" s="20">
        <f t="shared" si="44"/>
        <v>40.5</v>
      </c>
      <c r="K107" s="20">
        <f t="shared" si="44"/>
        <v>36</v>
      </c>
      <c r="L107" s="20">
        <f t="shared" si="44"/>
        <v>30.2</v>
      </c>
      <c r="M107" s="20">
        <f t="shared" si="44"/>
        <v>25.7</v>
      </c>
      <c r="N107" s="20">
        <f t="shared" si="44"/>
        <v>21.5</v>
      </c>
      <c r="O107" s="20">
        <f t="shared" si="44"/>
        <v>18.3</v>
      </c>
      <c r="P107" s="20">
        <f t="shared" si="44"/>
        <v>15.8</v>
      </c>
      <c r="Q107" s="20">
        <f t="shared" si="44"/>
        <v>13.5</v>
      </c>
      <c r="R107" s="20">
        <f t="shared" si="44"/>
        <v>11.6</v>
      </c>
      <c r="S107" s="20">
        <f t="shared" si="44"/>
        <v>10.3</v>
      </c>
      <c r="T107" s="20">
        <f t="shared" si="44"/>
        <v>8.6999999999999993</v>
      </c>
    </row>
    <row r="108" spans="1:20" s="21" customFormat="1" x14ac:dyDescent="0.2">
      <c r="A108" s="19">
        <v>20</v>
      </c>
      <c r="B108" s="19" t="s">
        <v>6</v>
      </c>
      <c r="C108" s="19">
        <v>64</v>
      </c>
      <c r="D108" s="20">
        <v>100</v>
      </c>
      <c r="E108" s="20">
        <f>ROUND(E98/$D$98*100,1)</f>
        <v>88.3</v>
      </c>
      <c r="F108" s="20">
        <f t="shared" ref="F108:T108" si="45">ROUND(F98/$D$98*100,1)</f>
        <v>76.3</v>
      </c>
      <c r="G108" s="20">
        <f t="shared" si="45"/>
        <v>67.599999999999994</v>
      </c>
      <c r="H108" s="20">
        <f t="shared" si="45"/>
        <v>57</v>
      </c>
      <c r="I108" s="20">
        <f t="shared" si="45"/>
        <v>49.4</v>
      </c>
      <c r="J108" s="20">
        <f t="shared" si="45"/>
        <v>41.8</v>
      </c>
      <c r="K108" s="20">
        <f t="shared" si="45"/>
        <v>32.799999999999997</v>
      </c>
      <c r="L108" s="20">
        <f t="shared" si="45"/>
        <v>26.3</v>
      </c>
      <c r="M108" s="20">
        <f t="shared" si="45"/>
        <v>20.2</v>
      </c>
      <c r="N108" s="20">
        <f t="shared" si="45"/>
        <v>18.2</v>
      </c>
      <c r="O108" s="20">
        <f t="shared" si="45"/>
        <v>15.8</v>
      </c>
      <c r="P108" s="20">
        <f t="shared" si="45"/>
        <v>13.6</v>
      </c>
      <c r="Q108" s="20">
        <f t="shared" si="45"/>
        <v>11.2</v>
      </c>
      <c r="R108" s="20">
        <f t="shared" si="45"/>
        <v>9.5</v>
      </c>
      <c r="S108" s="20">
        <f t="shared" si="45"/>
        <v>8.1999999999999993</v>
      </c>
      <c r="T108" s="20">
        <f t="shared" si="45"/>
        <v>7.2</v>
      </c>
    </row>
    <row r="109" spans="1:20" s="21" customFormat="1" x14ac:dyDescent="0.2">
      <c r="A109" s="19">
        <v>65</v>
      </c>
      <c r="B109" s="19" t="s">
        <v>6</v>
      </c>
      <c r="C109" s="19"/>
      <c r="D109" s="20">
        <v>100</v>
      </c>
      <c r="E109" s="20">
        <f>ROUND(E99/$D$99*100,1)</f>
        <v>107</v>
      </c>
      <c r="F109" s="20">
        <f t="shared" ref="F109:T109" si="46">ROUND(F99/$D$99*100,1)</f>
        <v>110.6</v>
      </c>
      <c r="G109" s="20">
        <f t="shared" si="46"/>
        <v>106.1</v>
      </c>
      <c r="H109" s="20">
        <f t="shared" si="46"/>
        <v>103.6</v>
      </c>
      <c r="I109" s="20">
        <f t="shared" si="46"/>
        <v>95.3</v>
      </c>
      <c r="J109" s="20">
        <f t="shared" si="46"/>
        <v>86.7</v>
      </c>
      <c r="K109" s="20">
        <f t="shared" si="46"/>
        <v>82</v>
      </c>
      <c r="L109" s="20">
        <f t="shared" si="46"/>
        <v>74.2</v>
      </c>
      <c r="M109" s="20">
        <f t="shared" si="46"/>
        <v>68.099999999999994</v>
      </c>
      <c r="N109" s="20">
        <f t="shared" si="46"/>
        <v>56.4</v>
      </c>
      <c r="O109" s="20">
        <f t="shared" si="46"/>
        <v>46.9</v>
      </c>
      <c r="P109" s="20">
        <f t="shared" si="46"/>
        <v>38.9</v>
      </c>
      <c r="Q109" s="20">
        <f t="shared" si="46"/>
        <v>33</v>
      </c>
      <c r="R109" s="20">
        <f t="shared" si="46"/>
        <v>28.1</v>
      </c>
      <c r="S109" s="20">
        <f t="shared" si="46"/>
        <v>23.7</v>
      </c>
      <c r="T109" s="20">
        <f t="shared" si="46"/>
        <v>20.100000000000001</v>
      </c>
    </row>
    <row r="111" spans="1:20" x14ac:dyDescent="0.2">
      <c r="A111" t="s">
        <v>13</v>
      </c>
    </row>
    <row r="112" spans="1:20" s="1" customFormat="1" x14ac:dyDescent="0.2">
      <c r="A112" s="1" t="s">
        <v>14</v>
      </c>
      <c r="D112" s="1">
        <f>+D96</f>
        <v>1995</v>
      </c>
      <c r="E112" s="1">
        <f t="shared" ref="E112:T112" si="47">+E96</f>
        <v>2000</v>
      </c>
      <c r="F112" s="1">
        <f t="shared" si="47"/>
        <v>2005</v>
      </c>
      <c r="G112" s="1">
        <f t="shared" si="47"/>
        <v>2010</v>
      </c>
      <c r="H112" s="1">
        <f t="shared" si="47"/>
        <v>2015</v>
      </c>
      <c r="I112" s="1">
        <f t="shared" si="47"/>
        <v>2020</v>
      </c>
      <c r="J112" s="1">
        <f t="shared" si="47"/>
        <v>2025</v>
      </c>
      <c r="K112" s="1">
        <f t="shared" si="47"/>
        <v>2030</v>
      </c>
      <c r="L112" s="1">
        <f t="shared" si="47"/>
        <v>2035</v>
      </c>
      <c r="M112" s="1">
        <f t="shared" si="47"/>
        <v>2040</v>
      </c>
      <c r="N112" s="1">
        <f t="shared" si="47"/>
        <v>2045</v>
      </c>
      <c r="O112" s="1">
        <f t="shared" si="47"/>
        <v>2050</v>
      </c>
      <c r="P112" s="1">
        <f t="shared" si="47"/>
        <v>2055</v>
      </c>
      <c r="Q112" s="1">
        <f t="shared" si="47"/>
        <v>2060</v>
      </c>
      <c r="R112" s="1">
        <f t="shared" si="47"/>
        <v>2065</v>
      </c>
      <c r="S112" s="1">
        <f t="shared" si="47"/>
        <v>2070</v>
      </c>
      <c r="T112" s="1">
        <f t="shared" si="47"/>
        <v>2075</v>
      </c>
    </row>
    <row r="113" spans="1:20" x14ac:dyDescent="0.2">
      <c r="A113" s="1" t="s">
        <v>0</v>
      </c>
      <c r="B113" s="1"/>
      <c r="C113" s="1"/>
      <c r="D113" s="4">
        <f>SUM(D7:D12)</f>
        <v>235</v>
      </c>
      <c r="E113" s="4">
        <f t="shared" ref="E113:T113" si="48">SUM(E7:E12)</f>
        <v>190</v>
      </c>
      <c r="F113" s="4">
        <f t="shared" si="48"/>
        <v>171</v>
      </c>
      <c r="G113" s="4">
        <f t="shared" si="48"/>
        <v>149</v>
      </c>
      <c r="H113" s="4">
        <f t="shared" si="48"/>
        <v>124</v>
      </c>
      <c r="I113" s="4">
        <f t="shared" si="48"/>
        <v>103</v>
      </c>
      <c r="J113" s="4">
        <f t="shared" si="48"/>
        <v>88</v>
      </c>
      <c r="K113" s="4">
        <f t="shared" si="48"/>
        <v>80</v>
      </c>
      <c r="L113" s="4">
        <f t="shared" si="48"/>
        <v>69</v>
      </c>
      <c r="M113" s="4">
        <f t="shared" si="48"/>
        <v>61</v>
      </c>
      <c r="N113" s="4">
        <f t="shared" si="48"/>
        <v>50</v>
      </c>
      <c r="O113" s="4">
        <f t="shared" si="48"/>
        <v>42</v>
      </c>
      <c r="P113" s="4">
        <f t="shared" si="48"/>
        <v>36</v>
      </c>
      <c r="Q113" s="4">
        <f t="shared" si="48"/>
        <v>32</v>
      </c>
      <c r="R113" s="4">
        <f t="shared" si="48"/>
        <v>27</v>
      </c>
      <c r="S113" s="4">
        <f t="shared" si="48"/>
        <v>24</v>
      </c>
      <c r="T113" s="4">
        <f t="shared" si="48"/>
        <v>21</v>
      </c>
    </row>
    <row r="114" spans="1:20" x14ac:dyDescent="0.2">
      <c r="A114" s="1" t="s">
        <v>4</v>
      </c>
      <c r="B114" s="1"/>
      <c r="C114" s="1"/>
      <c r="D114" s="4">
        <f>SUM(D29:D34)</f>
        <v>266</v>
      </c>
      <c r="E114" s="4">
        <f t="shared" ref="E114:T114" si="49">SUM(E29:E34)</f>
        <v>231</v>
      </c>
      <c r="F114" s="4">
        <f t="shared" si="49"/>
        <v>188</v>
      </c>
      <c r="G114" s="4">
        <f t="shared" si="49"/>
        <v>157</v>
      </c>
      <c r="H114" s="4">
        <f t="shared" si="49"/>
        <v>118</v>
      </c>
      <c r="I114" s="4">
        <f t="shared" si="49"/>
        <v>94</v>
      </c>
      <c r="J114" s="4">
        <f t="shared" si="49"/>
        <v>55</v>
      </c>
      <c r="K114" s="4">
        <f t="shared" si="49"/>
        <v>46</v>
      </c>
      <c r="L114" s="4">
        <f t="shared" si="49"/>
        <v>40</v>
      </c>
      <c r="M114" s="4">
        <f t="shared" si="49"/>
        <v>33</v>
      </c>
      <c r="N114" s="4">
        <f t="shared" si="49"/>
        <v>27</v>
      </c>
      <c r="O114" s="4">
        <f t="shared" si="49"/>
        <v>24</v>
      </c>
      <c r="P114" s="4">
        <f t="shared" si="49"/>
        <v>21</v>
      </c>
      <c r="Q114" s="4">
        <f t="shared" si="49"/>
        <v>18</v>
      </c>
      <c r="R114" s="4">
        <f t="shared" si="49"/>
        <v>15</v>
      </c>
      <c r="S114" s="4">
        <f t="shared" si="49"/>
        <v>12</v>
      </c>
      <c r="T114" s="4">
        <f t="shared" si="49"/>
        <v>9</v>
      </c>
    </row>
    <row r="115" spans="1:20" s="1" customFormat="1" x14ac:dyDescent="0.2">
      <c r="A115" s="1" t="s">
        <v>15</v>
      </c>
      <c r="D115" s="1">
        <f>+D113-D114</f>
        <v>-31</v>
      </c>
      <c r="E115" s="1">
        <f t="shared" ref="E115:T115" si="50">+E113-E114</f>
        <v>-41</v>
      </c>
      <c r="F115" s="1">
        <f t="shared" si="50"/>
        <v>-17</v>
      </c>
      <c r="G115" s="1">
        <f t="shared" si="50"/>
        <v>-8</v>
      </c>
      <c r="H115" s="1">
        <f t="shared" si="50"/>
        <v>6</v>
      </c>
      <c r="I115" s="1">
        <f t="shared" si="50"/>
        <v>9</v>
      </c>
      <c r="J115" s="1">
        <f t="shared" si="50"/>
        <v>33</v>
      </c>
      <c r="K115" s="1">
        <f t="shared" si="50"/>
        <v>34</v>
      </c>
      <c r="L115" s="1">
        <f t="shared" si="50"/>
        <v>29</v>
      </c>
      <c r="M115" s="1">
        <f t="shared" si="50"/>
        <v>28</v>
      </c>
      <c r="N115" s="1">
        <f t="shared" si="50"/>
        <v>23</v>
      </c>
      <c r="O115" s="1">
        <f t="shared" si="50"/>
        <v>18</v>
      </c>
      <c r="P115" s="1">
        <f t="shared" si="50"/>
        <v>15</v>
      </c>
      <c r="Q115" s="1">
        <f t="shared" si="50"/>
        <v>14</v>
      </c>
      <c r="R115" s="1">
        <f t="shared" si="50"/>
        <v>12</v>
      </c>
      <c r="S115" s="1">
        <f t="shared" si="50"/>
        <v>12</v>
      </c>
      <c r="T115" s="1">
        <f t="shared" si="50"/>
        <v>12</v>
      </c>
    </row>
    <row r="116" spans="1:20" x14ac:dyDescent="0.2">
      <c r="A116" t="s">
        <v>16</v>
      </c>
    </row>
    <row r="118" spans="1:20" x14ac:dyDescent="0.2">
      <c r="A118" t="s">
        <v>17</v>
      </c>
    </row>
    <row r="119" spans="1:20" s="1" customFormat="1" x14ac:dyDescent="0.2">
      <c r="A119" s="1" t="s">
        <v>18</v>
      </c>
      <c r="D119" s="1">
        <f>+D112</f>
        <v>1995</v>
      </c>
      <c r="E119" s="1">
        <f t="shared" ref="E119:T119" si="51">+E112</f>
        <v>2000</v>
      </c>
      <c r="F119" s="1">
        <f t="shared" si="51"/>
        <v>2005</v>
      </c>
      <c r="G119" s="1">
        <f t="shared" si="51"/>
        <v>2010</v>
      </c>
      <c r="H119" s="1">
        <f t="shared" si="51"/>
        <v>2015</v>
      </c>
      <c r="I119" s="1">
        <f t="shared" si="51"/>
        <v>2020</v>
      </c>
      <c r="J119" s="1">
        <f t="shared" si="51"/>
        <v>2025</v>
      </c>
      <c r="K119" s="1">
        <f t="shared" si="51"/>
        <v>2030</v>
      </c>
      <c r="L119" s="1">
        <f t="shared" si="51"/>
        <v>2035</v>
      </c>
      <c r="M119" s="1">
        <f t="shared" si="51"/>
        <v>2040</v>
      </c>
      <c r="N119" s="1">
        <f t="shared" si="51"/>
        <v>2045</v>
      </c>
      <c r="O119" s="1">
        <f t="shared" si="51"/>
        <v>2050</v>
      </c>
      <c r="P119" s="1">
        <f t="shared" si="51"/>
        <v>2055</v>
      </c>
      <c r="Q119" s="1">
        <f t="shared" si="51"/>
        <v>2060</v>
      </c>
      <c r="R119" s="1">
        <f t="shared" si="51"/>
        <v>2065</v>
      </c>
      <c r="S119" s="1">
        <f t="shared" si="51"/>
        <v>2070</v>
      </c>
      <c r="T119" s="1">
        <f t="shared" si="51"/>
        <v>2075</v>
      </c>
    </row>
    <row r="120" spans="1:20" s="1" customFormat="1" x14ac:dyDescent="0.2">
      <c r="A120" s="1" t="s">
        <v>19</v>
      </c>
      <c r="D120" s="22">
        <f>ROUND(D47/5,0)</f>
        <v>16</v>
      </c>
      <c r="E120" s="22">
        <f t="shared" ref="E120:T120" si="52">ROUND(E47/5,0)</f>
        <v>13</v>
      </c>
      <c r="F120" s="22">
        <f t="shared" si="52"/>
        <v>10</v>
      </c>
      <c r="G120" s="22">
        <f t="shared" si="52"/>
        <v>8</v>
      </c>
      <c r="H120" s="22">
        <f t="shared" si="52"/>
        <v>7</v>
      </c>
      <c r="I120" s="22">
        <f t="shared" si="52"/>
        <v>7</v>
      </c>
      <c r="J120" s="22">
        <f t="shared" si="52"/>
        <v>6</v>
      </c>
      <c r="K120" s="22">
        <f t="shared" si="52"/>
        <v>5</v>
      </c>
      <c r="L120" s="22">
        <f t="shared" si="52"/>
        <v>4</v>
      </c>
      <c r="M120" s="22">
        <f t="shared" si="52"/>
        <v>3</v>
      </c>
      <c r="N120" s="22">
        <f t="shared" si="52"/>
        <v>3</v>
      </c>
      <c r="O120" s="22">
        <f t="shared" si="52"/>
        <v>3</v>
      </c>
      <c r="P120" s="22">
        <f t="shared" si="52"/>
        <v>2</v>
      </c>
      <c r="Q120" s="22">
        <f t="shared" si="52"/>
        <v>2</v>
      </c>
      <c r="R120" s="22">
        <f t="shared" si="52"/>
        <v>2</v>
      </c>
      <c r="S120" s="22">
        <f t="shared" si="52"/>
        <v>1</v>
      </c>
      <c r="T120" s="22">
        <f t="shared" si="52"/>
        <v>1</v>
      </c>
    </row>
    <row r="121" spans="1:20" x14ac:dyDescent="0.2">
      <c r="A121" t="s">
        <v>20</v>
      </c>
    </row>
    <row r="123" spans="1:20" x14ac:dyDescent="0.2">
      <c r="A123" t="s">
        <v>21</v>
      </c>
    </row>
    <row r="124" spans="1:20" x14ac:dyDescent="0.2">
      <c r="A124" t="s">
        <v>22</v>
      </c>
    </row>
    <row r="125" spans="1:20" s="1" customFormat="1" x14ac:dyDescent="0.2">
      <c r="A125" s="1" t="s">
        <v>23</v>
      </c>
      <c r="D125" s="1">
        <f>+D119</f>
        <v>1995</v>
      </c>
      <c r="E125" s="1">
        <f t="shared" ref="E125:T125" si="53">+E119</f>
        <v>2000</v>
      </c>
      <c r="F125" s="1">
        <f t="shared" si="53"/>
        <v>2005</v>
      </c>
      <c r="G125" s="1">
        <f t="shared" si="53"/>
        <v>2010</v>
      </c>
      <c r="H125" s="1">
        <f t="shared" si="53"/>
        <v>2015</v>
      </c>
      <c r="I125" s="1">
        <f t="shared" si="53"/>
        <v>2020</v>
      </c>
      <c r="J125" s="1">
        <f t="shared" si="53"/>
        <v>2025</v>
      </c>
      <c r="K125" s="1">
        <f t="shared" si="53"/>
        <v>2030</v>
      </c>
      <c r="L125" s="1">
        <f t="shared" si="53"/>
        <v>2035</v>
      </c>
      <c r="M125" s="1">
        <f t="shared" si="53"/>
        <v>2040</v>
      </c>
      <c r="N125" s="1">
        <f t="shared" si="53"/>
        <v>2045</v>
      </c>
      <c r="O125" s="1">
        <f t="shared" si="53"/>
        <v>2050</v>
      </c>
      <c r="P125" s="1">
        <f t="shared" si="53"/>
        <v>2055</v>
      </c>
      <c r="Q125" s="1">
        <f t="shared" si="53"/>
        <v>2060</v>
      </c>
      <c r="R125" s="1">
        <f t="shared" si="53"/>
        <v>2065</v>
      </c>
      <c r="S125" s="1">
        <f t="shared" si="53"/>
        <v>2070</v>
      </c>
      <c r="T125" s="1">
        <f t="shared" si="53"/>
        <v>2075</v>
      </c>
    </row>
    <row r="126" spans="1:20" x14ac:dyDescent="0.2">
      <c r="A126" s="1">
        <v>65</v>
      </c>
      <c r="B126" s="1" t="s">
        <v>6</v>
      </c>
      <c r="C126" s="1">
        <v>69</v>
      </c>
      <c r="D126" s="4">
        <f>ROUND(D60*0.015,0)</f>
        <v>2</v>
      </c>
      <c r="E126" s="4">
        <f t="shared" ref="E126:T126" si="54">ROUND(E60*0.015,0)</f>
        <v>2</v>
      </c>
      <c r="F126" s="4">
        <f t="shared" si="54"/>
        <v>2</v>
      </c>
      <c r="G126" s="4">
        <f t="shared" si="54"/>
        <v>1</v>
      </c>
      <c r="H126" s="4">
        <f t="shared" si="54"/>
        <v>2</v>
      </c>
      <c r="I126" s="4">
        <f t="shared" si="54"/>
        <v>1</v>
      </c>
      <c r="J126" s="4">
        <f t="shared" si="54"/>
        <v>1</v>
      </c>
      <c r="K126" s="4">
        <f t="shared" si="54"/>
        <v>1</v>
      </c>
      <c r="L126" s="4">
        <f t="shared" si="54"/>
        <v>1</v>
      </c>
      <c r="M126" s="4">
        <f t="shared" si="54"/>
        <v>1</v>
      </c>
      <c r="N126" s="4">
        <f t="shared" si="54"/>
        <v>0</v>
      </c>
      <c r="O126" s="4">
        <f t="shared" si="54"/>
        <v>0</v>
      </c>
      <c r="P126" s="4">
        <f t="shared" si="54"/>
        <v>0</v>
      </c>
      <c r="Q126" s="4">
        <f t="shared" si="54"/>
        <v>0</v>
      </c>
      <c r="R126" s="4">
        <f t="shared" si="54"/>
        <v>0</v>
      </c>
      <c r="S126" s="4">
        <f t="shared" si="54"/>
        <v>0</v>
      </c>
      <c r="T126" s="4">
        <f t="shared" si="54"/>
        <v>0</v>
      </c>
    </row>
    <row r="127" spans="1:20" x14ac:dyDescent="0.2">
      <c r="A127" s="1">
        <v>70</v>
      </c>
      <c r="B127" s="1" t="s">
        <v>6</v>
      </c>
      <c r="C127" s="1">
        <v>74</v>
      </c>
      <c r="D127" s="4">
        <f>ROUND(D61*0.035,0)</f>
        <v>4</v>
      </c>
      <c r="E127" s="4">
        <f t="shared" ref="E127:T127" si="55">ROUND(E61*0.035,0)</f>
        <v>5</v>
      </c>
      <c r="F127" s="4">
        <f t="shared" si="55"/>
        <v>4</v>
      </c>
      <c r="G127" s="4">
        <f t="shared" si="55"/>
        <v>4</v>
      </c>
      <c r="H127" s="4">
        <f t="shared" si="55"/>
        <v>3</v>
      </c>
      <c r="I127" s="4">
        <f t="shared" si="55"/>
        <v>3</v>
      </c>
      <c r="J127" s="4">
        <f t="shared" si="55"/>
        <v>2</v>
      </c>
      <c r="K127" s="4">
        <f t="shared" si="55"/>
        <v>2</v>
      </c>
      <c r="L127" s="4">
        <f t="shared" si="55"/>
        <v>3</v>
      </c>
      <c r="M127" s="4">
        <f t="shared" si="55"/>
        <v>2</v>
      </c>
      <c r="N127" s="4">
        <f t="shared" si="55"/>
        <v>2</v>
      </c>
      <c r="O127" s="4">
        <f t="shared" si="55"/>
        <v>1</v>
      </c>
      <c r="P127" s="4">
        <f t="shared" si="55"/>
        <v>1</v>
      </c>
      <c r="Q127" s="4">
        <f t="shared" si="55"/>
        <v>1</v>
      </c>
      <c r="R127" s="4">
        <f t="shared" si="55"/>
        <v>1</v>
      </c>
      <c r="S127" s="4">
        <f t="shared" si="55"/>
        <v>1</v>
      </c>
      <c r="T127" s="4">
        <f t="shared" si="55"/>
        <v>0</v>
      </c>
    </row>
    <row r="128" spans="1:20" x14ac:dyDescent="0.2">
      <c r="A128" s="1">
        <v>75</v>
      </c>
      <c r="B128" s="1" t="s">
        <v>6</v>
      </c>
      <c r="C128" s="1">
        <v>79</v>
      </c>
      <c r="D128" s="4">
        <f>ROUND(D62*0.065,0)</f>
        <v>6</v>
      </c>
      <c r="E128" s="4">
        <f t="shared" ref="E128:T128" si="56">ROUND(E62*0.065,0)</f>
        <v>7</v>
      </c>
      <c r="F128" s="4">
        <f t="shared" si="56"/>
        <v>7</v>
      </c>
      <c r="G128" s="4">
        <f t="shared" si="56"/>
        <v>7</v>
      </c>
      <c r="H128" s="4">
        <f t="shared" si="56"/>
        <v>6</v>
      </c>
      <c r="I128" s="4">
        <f t="shared" si="56"/>
        <v>5</v>
      </c>
      <c r="J128" s="4">
        <f t="shared" si="56"/>
        <v>5</v>
      </c>
      <c r="K128" s="4">
        <f t="shared" si="56"/>
        <v>4</v>
      </c>
      <c r="L128" s="4">
        <f t="shared" si="56"/>
        <v>4</v>
      </c>
      <c r="M128" s="4">
        <f t="shared" si="56"/>
        <v>4</v>
      </c>
      <c r="N128" s="4">
        <f t="shared" si="56"/>
        <v>3</v>
      </c>
      <c r="O128" s="4">
        <f t="shared" si="56"/>
        <v>3</v>
      </c>
      <c r="P128" s="4">
        <f t="shared" si="56"/>
        <v>1</v>
      </c>
      <c r="Q128" s="4">
        <f t="shared" si="56"/>
        <v>1</v>
      </c>
      <c r="R128" s="4">
        <f t="shared" si="56"/>
        <v>1</v>
      </c>
      <c r="S128" s="4">
        <f t="shared" si="56"/>
        <v>1</v>
      </c>
      <c r="T128" s="4">
        <f t="shared" si="56"/>
        <v>1</v>
      </c>
    </row>
    <row r="129" spans="1:20" x14ac:dyDescent="0.2">
      <c r="A129" s="1">
        <v>80</v>
      </c>
      <c r="B129" s="1" t="s">
        <v>6</v>
      </c>
      <c r="C129" s="1">
        <v>84</v>
      </c>
      <c r="D129" s="4">
        <f>ROUND(D63*0.115,0)</f>
        <v>9</v>
      </c>
      <c r="E129" s="4">
        <f t="shared" ref="E129:T129" si="57">ROUND(E63*0.115,0)</f>
        <v>8</v>
      </c>
      <c r="F129" s="4">
        <f t="shared" si="57"/>
        <v>10</v>
      </c>
      <c r="G129" s="4">
        <f t="shared" si="57"/>
        <v>10</v>
      </c>
      <c r="H129" s="4">
        <f t="shared" si="57"/>
        <v>9</v>
      </c>
      <c r="I129" s="4">
        <f t="shared" si="57"/>
        <v>9</v>
      </c>
      <c r="J129" s="4">
        <f t="shared" si="57"/>
        <v>7</v>
      </c>
      <c r="K129" s="4">
        <f t="shared" si="57"/>
        <v>8</v>
      </c>
      <c r="L129" s="4">
        <f t="shared" si="57"/>
        <v>6</v>
      </c>
      <c r="M129" s="4">
        <f t="shared" si="57"/>
        <v>5</v>
      </c>
      <c r="N129" s="4">
        <f t="shared" si="57"/>
        <v>6</v>
      </c>
      <c r="O129" s="4">
        <f t="shared" si="57"/>
        <v>5</v>
      </c>
      <c r="P129" s="4">
        <f t="shared" si="57"/>
        <v>4</v>
      </c>
      <c r="Q129" s="4">
        <f t="shared" si="57"/>
        <v>2</v>
      </c>
      <c r="R129" s="4">
        <f t="shared" si="57"/>
        <v>2</v>
      </c>
      <c r="S129" s="4">
        <f t="shared" si="57"/>
        <v>2</v>
      </c>
      <c r="T129" s="4">
        <f t="shared" si="57"/>
        <v>2</v>
      </c>
    </row>
    <row r="130" spans="1:20" x14ac:dyDescent="0.2">
      <c r="A130" s="1">
        <v>85</v>
      </c>
      <c r="B130" s="1" t="s">
        <v>6</v>
      </c>
      <c r="C130" s="1"/>
      <c r="D130" s="4">
        <f>ROUND(D64*0.24,0)</f>
        <v>10</v>
      </c>
      <c r="E130" s="4">
        <f t="shared" ref="E130:T130" si="58">ROUND(E64*0.24,0)</f>
        <v>17</v>
      </c>
      <c r="F130" s="4">
        <f t="shared" si="58"/>
        <v>20</v>
      </c>
      <c r="G130" s="4">
        <f t="shared" si="58"/>
        <v>25</v>
      </c>
      <c r="H130" s="4">
        <f t="shared" si="58"/>
        <v>29</v>
      </c>
      <c r="I130" s="4">
        <f t="shared" si="58"/>
        <v>30</v>
      </c>
      <c r="J130" s="4">
        <f t="shared" si="58"/>
        <v>29</v>
      </c>
      <c r="K130" s="4">
        <f t="shared" si="58"/>
        <v>27</v>
      </c>
      <c r="L130" s="4">
        <f t="shared" si="58"/>
        <v>26</v>
      </c>
      <c r="M130" s="4">
        <f t="shared" si="58"/>
        <v>23</v>
      </c>
      <c r="N130" s="4">
        <f t="shared" si="58"/>
        <v>21</v>
      </c>
      <c r="O130" s="4">
        <f t="shared" si="58"/>
        <v>20</v>
      </c>
      <c r="P130" s="4">
        <f t="shared" si="58"/>
        <v>18</v>
      </c>
      <c r="Q130" s="4">
        <f t="shared" si="58"/>
        <v>16</v>
      </c>
      <c r="R130" s="4">
        <f t="shared" si="58"/>
        <v>12</v>
      </c>
      <c r="S130" s="4">
        <f t="shared" si="58"/>
        <v>10</v>
      </c>
      <c r="T130" s="4">
        <f t="shared" si="58"/>
        <v>9</v>
      </c>
    </row>
    <row r="131" spans="1:20" s="1" customFormat="1" x14ac:dyDescent="0.2">
      <c r="A131" s="1" t="s">
        <v>5</v>
      </c>
      <c r="D131" s="1">
        <f>SUM(D126:D130)</f>
        <v>31</v>
      </c>
      <c r="E131" s="1">
        <f t="shared" ref="E131:T131" si="59">SUM(E126:E130)</f>
        <v>39</v>
      </c>
      <c r="F131" s="1">
        <f t="shared" si="59"/>
        <v>43</v>
      </c>
      <c r="G131" s="1">
        <f t="shared" si="59"/>
        <v>47</v>
      </c>
      <c r="H131" s="1">
        <f t="shared" si="59"/>
        <v>49</v>
      </c>
      <c r="I131" s="1">
        <f t="shared" si="59"/>
        <v>48</v>
      </c>
      <c r="J131" s="1">
        <f t="shared" si="59"/>
        <v>44</v>
      </c>
      <c r="K131" s="1">
        <f t="shared" si="59"/>
        <v>42</v>
      </c>
      <c r="L131" s="1">
        <f t="shared" si="59"/>
        <v>40</v>
      </c>
      <c r="M131" s="1">
        <f t="shared" si="59"/>
        <v>35</v>
      </c>
      <c r="N131" s="1">
        <f t="shared" si="59"/>
        <v>32</v>
      </c>
      <c r="O131" s="1">
        <f t="shared" si="59"/>
        <v>29</v>
      </c>
      <c r="P131" s="1">
        <f t="shared" si="59"/>
        <v>24</v>
      </c>
      <c r="Q131" s="1">
        <f t="shared" si="59"/>
        <v>20</v>
      </c>
      <c r="R131" s="1">
        <f t="shared" si="59"/>
        <v>16</v>
      </c>
      <c r="S131" s="1">
        <f t="shared" si="59"/>
        <v>14</v>
      </c>
      <c r="T131" s="1">
        <f t="shared" si="59"/>
        <v>12</v>
      </c>
    </row>
    <row r="132" spans="1:20" s="1" customFormat="1" x14ac:dyDescent="0.2">
      <c r="A132" s="1" t="s">
        <v>24</v>
      </c>
    </row>
    <row r="133" spans="1:20" x14ac:dyDescent="0.2">
      <c r="A133" t="s">
        <v>25</v>
      </c>
    </row>
    <row r="134" spans="1:20" x14ac:dyDescent="0.2">
      <c r="A134">
        <v>40</v>
      </c>
      <c r="B134" t="s">
        <v>26</v>
      </c>
      <c r="C134">
        <v>49</v>
      </c>
      <c r="D134" s="4">
        <f>ROUND((D55+D56)*0.154,0)</f>
        <v>32</v>
      </c>
      <c r="E134" s="4">
        <f t="shared" ref="E134:T134" si="60">ROUND((E55+E56)*0.154,0)</f>
        <v>27</v>
      </c>
      <c r="F134" s="4">
        <f t="shared" si="60"/>
        <v>27</v>
      </c>
      <c r="G134" s="4">
        <f t="shared" si="60"/>
        <v>25</v>
      </c>
      <c r="H134" s="4">
        <f t="shared" si="60"/>
        <v>21</v>
      </c>
      <c r="I134" s="4">
        <f t="shared" si="60"/>
        <v>15</v>
      </c>
      <c r="J134" s="4">
        <f t="shared" si="60"/>
        <v>9</v>
      </c>
      <c r="K134" s="4">
        <f t="shared" si="60"/>
        <v>8</v>
      </c>
      <c r="L134" s="4">
        <f t="shared" si="60"/>
        <v>8</v>
      </c>
      <c r="M134" s="4">
        <f t="shared" si="60"/>
        <v>7</v>
      </c>
      <c r="N134" s="4">
        <f t="shared" si="60"/>
        <v>5</v>
      </c>
      <c r="O134" s="4">
        <f t="shared" si="60"/>
        <v>4</v>
      </c>
      <c r="P134" s="4">
        <f t="shared" si="60"/>
        <v>4</v>
      </c>
      <c r="Q134" s="4">
        <f t="shared" si="60"/>
        <v>3</v>
      </c>
      <c r="R134" s="4">
        <f t="shared" si="60"/>
        <v>3</v>
      </c>
      <c r="S134" s="4">
        <f t="shared" si="60"/>
        <v>3</v>
      </c>
      <c r="T134" s="4">
        <f t="shared" si="60"/>
        <v>2</v>
      </c>
    </row>
    <row r="135" spans="1:20" x14ac:dyDescent="0.2">
      <c r="A135">
        <v>50</v>
      </c>
      <c r="B135" t="s">
        <v>6</v>
      </c>
      <c r="C135">
        <v>59</v>
      </c>
      <c r="D135" s="4">
        <f>ROUND((D57+D58)*0.276,0)</f>
        <v>64</v>
      </c>
      <c r="E135" s="4">
        <f t="shared" ref="E135:T135" si="61">ROUND((E57+E58)*0.276,0)</f>
        <v>60</v>
      </c>
      <c r="F135" s="4">
        <f t="shared" si="61"/>
        <v>56</v>
      </c>
      <c r="G135" s="4">
        <f t="shared" si="61"/>
        <v>46</v>
      </c>
      <c r="H135" s="4">
        <f t="shared" si="61"/>
        <v>47</v>
      </c>
      <c r="I135" s="4">
        <f t="shared" si="61"/>
        <v>43</v>
      </c>
      <c r="J135" s="4">
        <f t="shared" si="61"/>
        <v>37</v>
      </c>
      <c r="K135" s="4">
        <f t="shared" si="61"/>
        <v>26</v>
      </c>
      <c r="L135" s="4">
        <f t="shared" si="61"/>
        <v>15</v>
      </c>
      <c r="M135" s="4">
        <f t="shared" si="61"/>
        <v>15</v>
      </c>
      <c r="N135" s="4">
        <f t="shared" si="61"/>
        <v>15</v>
      </c>
      <c r="O135" s="4">
        <f t="shared" si="61"/>
        <v>13</v>
      </c>
      <c r="P135" s="4">
        <f t="shared" si="61"/>
        <v>9</v>
      </c>
      <c r="Q135" s="4">
        <f t="shared" si="61"/>
        <v>8</v>
      </c>
      <c r="R135" s="4">
        <f t="shared" si="61"/>
        <v>7</v>
      </c>
      <c r="S135" s="4">
        <f t="shared" si="61"/>
        <v>6</v>
      </c>
      <c r="T135" s="4">
        <f t="shared" si="61"/>
        <v>6</v>
      </c>
    </row>
    <row r="136" spans="1:20" x14ac:dyDescent="0.2">
      <c r="A136">
        <v>60</v>
      </c>
      <c r="B136" t="s">
        <v>6</v>
      </c>
      <c r="C136">
        <v>69</v>
      </c>
      <c r="D136" s="4">
        <f>ROUND((D59+D60)*0.292,0)-D126</f>
        <v>79</v>
      </c>
      <c r="E136" s="4">
        <f t="shared" ref="E136:T136" si="62">ROUND((E59+E60)*0.292,0)-E126</f>
        <v>72</v>
      </c>
      <c r="F136" s="4">
        <f t="shared" si="62"/>
        <v>62</v>
      </c>
      <c r="G136" s="4">
        <f t="shared" si="62"/>
        <v>59</v>
      </c>
      <c r="H136" s="4">
        <f t="shared" si="62"/>
        <v>53</v>
      </c>
      <c r="I136" s="4">
        <f t="shared" si="62"/>
        <v>44</v>
      </c>
      <c r="J136" s="4">
        <f t="shared" si="62"/>
        <v>45</v>
      </c>
      <c r="K136" s="4">
        <f t="shared" si="62"/>
        <v>41</v>
      </c>
      <c r="L136" s="4">
        <f t="shared" si="62"/>
        <v>35</v>
      </c>
      <c r="M136" s="4">
        <f t="shared" si="62"/>
        <v>24</v>
      </c>
      <c r="N136" s="4">
        <f t="shared" si="62"/>
        <v>16</v>
      </c>
      <c r="O136" s="4">
        <f t="shared" si="62"/>
        <v>15</v>
      </c>
      <c r="P136" s="4">
        <f t="shared" si="62"/>
        <v>15</v>
      </c>
      <c r="Q136" s="4">
        <f t="shared" si="62"/>
        <v>13</v>
      </c>
      <c r="R136" s="4">
        <f t="shared" si="62"/>
        <v>10</v>
      </c>
      <c r="S136" s="4">
        <f t="shared" si="62"/>
        <v>8</v>
      </c>
      <c r="T136" s="4">
        <f t="shared" si="62"/>
        <v>7</v>
      </c>
    </row>
    <row r="137" spans="1:20" x14ac:dyDescent="0.2">
      <c r="A137">
        <v>70</v>
      </c>
      <c r="B137" t="s">
        <v>6</v>
      </c>
      <c r="D137" s="4">
        <f>ROUND(SUM(D61:D64)*0.252,0)-SUM(D127:D130)</f>
        <v>54</v>
      </c>
      <c r="E137" s="4">
        <f t="shared" ref="E137:T137" si="63">ROUND(SUM(E61:E64)*0.252,0)-SUM(E127:E130)</f>
        <v>59</v>
      </c>
      <c r="F137" s="4">
        <f t="shared" si="63"/>
        <v>61</v>
      </c>
      <c r="G137" s="4">
        <f t="shared" si="63"/>
        <v>57</v>
      </c>
      <c r="H137" s="4">
        <f t="shared" si="63"/>
        <v>50</v>
      </c>
      <c r="I137" s="4">
        <f t="shared" si="63"/>
        <v>47</v>
      </c>
      <c r="J137" s="4">
        <f t="shared" si="63"/>
        <v>42</v>
      </c>
      <c r="K137" s="4">
        <f t="shared" si="63"/>
        <v>36</v>
      </c>
      <c r="L137" s="4">
        <f t="shared" si="63"/>
        <v>34</v>
      </c>
      <c r="M137" s="4">
        <f t="shared" si="63"/>
        <v>32</v>
      </c>
      <c r="N137" s="4">
        <f t="shared" si="63"/>
        <v>29</v>
      </c>
      <c r="O137" s="4">
        <f t="shared" si="63"/>
        <v>20</v>
      </c>
      <c r="P137" s="4">
        <f t="shared" si="63"/>
        <v>16</v>
      </c>
      <c r="Q137" s="4">
        <f t="shared" si="63"/>
        <v>13</v>
      </c>
      <c r="R137" s="4">
        <f t="shared" si="63"/>
        <v>13</v>
      </c>
      <c r="S137" s="4">
        <f t="shared" si="63"/>
        <v>10</v>
      </c>
      <c r="T137" s="4">
        <f t="shared" si="63"/>
        <v>9</v>
      </c>
    </row>
    <row r="138" spans="1:20" s="1" customFormat="1" x14ac:dyDescent="0.2">
      <c r="A138" s="1" t="s">
        <v>5</v>
      </c>
      <c r="D138" s="1">
        <f>SUM(D134:D137)</f>
        <v>229</v>
      </c>
      <c r="E138" s="1">
        <f t="shared" ref="E138:T138" si="64">SUM(E134:E137)</f>
        <v>218</v>
      </c>
      <c r="F138" s="1">
        <f t="shared" si="64"/>
        <v>206</v>
      </c>
      <c r="G138" s="1">
        <f t="shared" si="64"/>
        <v>187</v>
      </c>
      <c r="H138" s="1">
        <f t="shared" si="64"/>
        <v>171</v>
      </c>
      <c r="I138" s="1">
        <f t="shared" si="64"/>
        <v>149</v>
      </c>
      <c r="J138" s="1">
        <f t="shared" si="64"/>
        <v>133</v>
      </c>
      <c r="K138" s="1">
        <f t="shared" si="64"/>
        <v>111</v>
      </c>
      <c r="L138" s="1">
        <f t="shared" si="64"/>
        <v>92</v>
      </c>
      <c r="M138" s="1">
        <f t="shared" si="64"/>
        <v>78</v>
      </c>
      <c r="N138" s="1">
        <f t="shared" si="64"/>
        <v>65</v>
      </c>
      <c r="O138" s="1">
        <f t="shared" si="64"/>
        <v>52</v>
      </c>
      <c r="P138" s="1">
        <f t="shared" si="64"/>
        <v>44</v>
      </c>
      <c r="Q138" s="1">
        <f t="shared" si="64"/>
        <v>37</v>
      </c>
      <c r="R138" s="1">
        <f t="shared" si="64"/>
        <v>33</v>
      </c>
      <c r="S138" s="1">
        <f t="shared" si="64"/>
        <v>27</v>
      </c>
      <c r="T138" s="1">
        <f t="shared" si="64"/>
        <v>24</v>
      </c>
    </row>
    <row r="139" spans="1:20" s="1" customFormat="1" x14ac:dyDescent="0.2">
      <c r="A139" s="1" t="s">
        <v>27</v>
      </c>
    </row>
    <row r="140" spans="1:20" s="1" customFormat="1" x14ac:dyDescent="0.2">
      <c r="A140" s="1" t="s">
        <v>28</v>
      </c>
    </row>
    <row r="141" spans="1:20" s="1" customFormat="1" x14ac:dyDescent="0.2">
      <c r="A141" s="1" t="s">
        <v>29</v>
      </c>
    </row>
    <row r="142" spans="1:20" s="3" customFormat="1" x14ac:dyDescent="0.2">
      <c r="A142" s="3" t="s">
        <v>30</v>
      </c>
      <c r="D142" s="3">
        <f>+D125</f>
        <v>1995</v>
      </c>
      <c r="E142" s="3">
        <f t="shared" ref="E142:T142" si="65">+E125</f>
        <v>2000</v>
      </c>
      <c r="F142" s="3">
        <f t="shared" si="65"/>
        <v>2005</v>
      </c>
      <c r="G142" s="3">
        <f t="shared" si="65"/>
        <v>2010</v>
      </c>
      <c r="H142" s="3">
        <f t="shared" si="65"/>
        <v>2015</v>
      </c>
      <c r="I142" s="3">
        <f t="shared" si="65"/>
        <v>2020</v>
      </c>
      <c r="J142" s="3">
        <f t="shared" si="65"/>
        <v>2025</v>
      </c>
      <c r="K142" s="3">
        <f t="shared" si="65"/>
        <v>2030</v>
      </c>
      <c r="L142" s="3">
        <f t="shared" si="65"/>
        <v>2035</v>
      </c>
      <c r="M142" s="3">
        <f t="shared" si="65"/>
        <v>2040</v>
      </c>
      <c r="N142" s="3">
        <f t="shared" si="65"/>
        <v>2045</v>
      </c>
      <c r="O142" s="3">
        <f t="shared" si="65"/>
        <v>2050</v>
      </c>
      <c r="P142" s="3">
        <f t="shared" si="65"/>
        <v>2055</v>
      </c>
      <c r="Q142" s="3">
        <f t="shared" si="65"/>
        <v>2060</v>
      </c>
      <c r="R142" s="3">
        <f t="shared" si="65"/>
        <v>2065</v>
      </c>
      <c r="S142" s="3">
        <f t="shared" si="65"/>
        <v>2070</v>
      </c>
      <c r="T142" s="3">
        <f t="shared" si="65"/>
        <v>2075</v>
      </c>
    </row>
    <row r="143" spans="1:20" s="11" customFormat="1" x14ac:dyDescent="0.2">
      <c r="A143" s="11" t="s">
        <v>31</v>
      </c>
      <c r="D143" s="23">
        <f>+D138-D131</f>
        <v>198</v>
      </c>
      <c r="E143" s="23">
        <f t="shared" ref="E143:T143" si="66">+E138-E131</f>
        <v>179</v>
      </c>
      <c r="F143" s="23">
        <f t="shared" si="66"/>
        <v>163</v>
      </c>
      <c r="G143" s="23">
        <f t="shared" si="66"/>
        <v>140</v>
      </c>
      <c r="H143" s="23">
        <f t="shared" si="66"/>
        <v>122</v>
      </c>
      <c r="I143" s="23">
        <f t="shared" si="66"/>
        <v>101</v>
      </c>
      <c r="J143" s="23">
        <f t="shared" si="66"/>
        <v>89</v>
      </c>
      <c r="K143" s="23">
        <f t="shared" si="66"/>
        <v>69</v>
      </c>
      <c r="L143" s="23">
        <f t="shared" si="66"/>
        <v>52</v>
      </c>
      <c r="M143" s="23">
        <f t="shared" si="66"/>
        <v>43</v>
      </c>
      <c r="N143" s="23">
        <f t="shared" si="66"/>
        <v>33</v>
      </c>
      <c r="O143" s="23">
        <f t="shared" si="66"/>
        <v>23</v>
      </c>
      <c r="P143" s="23">
        <f t="shared" si="66"/>
        <v>20</v>
      </c>
      <c r="Q143" s="23">
        <f t="shared" si="66"/>
        <v>17</v>
      </c>
      <c r="R143" s="23">
        <f t="shared" si="66"/>
        <v>17</v>
      </c>
      <c r="S143" s="23">
        <f t="shared" si="66"/>
        <v>13</v>
      </c>
      <c r="T143" s="23">
        <f t="shared" si="66"/>
        <v>12</v>
      </c>
    </row>
    <row r="144" spans="1:20" x14ac:dyDescent="0.2">
      <c r="A144" t="s">
        <v>32</v>
      </c>
      <c r="D144" s="24">
        <f>+D131/D138</f>
        <v>0.13537117903930132</v>
      </c>
      <c r="E144" s="24">
        <f t="shared" ref="E144:T144" si="67">+E131/E138</f>
        <v>0.17889908256880735</v>
      </c>
      <c r="F144" s="24">
        <f t="shared" si="67"/>
        <v>0.20873786407766989</v>
      </c>
      <c r="G144" s="24">
        <f t="shared" si="67"/>
        <v>0.25133689839572193</v>
      </c>
      <c r="H144" s="24">
        <f t="shared" si="67"/>
        <v>0.28654970760233917</v>
      </c>
      <c r="I144" s="24">
        <f t="shared" si="67"/>
        <v>0.32214765100671139</v>
      </c>
      <c r="J144" s="24">
        <f t="shared" si="67"/>
        <v>0.33082706766917291</v>
      </c>
      <c r="K144" s="24">
        <f t="shared" si="67"/>
        <v>0.3783783783783784</v>
      </c>
      <c r="L144" s="24">
        <f t="shared" si="67"/>
        <v>0.43478260869565216</v>
      </c>
      <c r="M144" s="24">
        <f t="shared" si="67"/>
        <v>0.44871794871794873</v>
      </c>
      <c r="N144" s="24">
        <f t="shared" si="67"/>
        <v>0.49230769230769234</v>
      </c>
      <c r="O144" s="24">
        <f t="shared" si="67"/>
        <v>0.55769230769230771</v>
      </c>
      <c r="P144" s="24">
        <f t="shared" si="67"/>
        <v>0.54545454545454541</v>
      </c>
      <c r="Q144" s="24">
        <f t="shared" si="67"/>
        <v>0.54054054054054057</v>
      </c>
      <c r="R144" s="24">
        <f t="shared" si="67"/>
        <v>0.48484848484848486</v>
      </c>
      <c r="S144" s="24">
        <f t="shared" si="67"/>
        <v>0.51851851851851849</v>
      </c>
      <c r="T144" s="24">
        <f t="shared" si="67"/>
        <v>0.5</v>
      </c>
    </row>
  </sheetData>
  <phoneticPr fontId="2"/>
  <conditionalFormatting sqref="E69:T87">
    <cfRule type="cellIs" dxfId="11" priority="1" stopIfTrue="1" operator="lessThan">
      <formula>$D$69</formula>
    </cfRule>
  </conditionalFormatting>
  <conditionalFormatting sqref="F97:T99 E97:E98">
    <cfRule type="cellIs" dxfId="10" priority="2" stopIfTrue="1" operator="greaterThan">
      <formula>"offset(0,-1)"</formula>
    </cfRule>
  </conditionalFormatting>
  <conditionalFormatting sqref="E99">
    <cfRule type="cellIs" dxfId="9" priority="3" stopIfTrue="1" operator="greaterThan">
      <formula>"&gt;offset(0,-1)"</formula>
    </cfRule>
  </conditionalFormatting>
  <conditionalFormatting sqref="E107:T109">
    <cfRule type="cellIs" dxfId="8" priority="4" stopIfTrue="1" operator="greaterThanOrEqual">
      <formula>100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T144"/>
  <sheetViews>
    <sheetView workbookViewId="0">
      <selection activeCell="E1" sqref="E1"/>
    </sheetView>
  </sheetViews>
  <sheetFormatPr defaultRowHeight="13" x14ac:dyDescent="0.2"/>
  <cols>
    <col min="1" max="1" width="4" customWidth="1"/>
    <col min="2" max="2" width="3" customWidth="1"/>
    <col min="3" max="3" width="3.453125" customWidth="1"/>
    <col min="4" max="4" width="9.08984375" customWidth="1"/>
  </cols>
  <sheetData>
    <row r="1" spans="1:20" x14ac:dyDescent="0.2">
      <c r="A1" t="s">
        <v>44</v>
      </c>
    </row>
    <row r="2" spans="1:20" s="1" customFormat="1" x14ac:dyDescent="0.2">
      <c r="A2" s="1" t="s">
        <v>36</v>
      </c>
      <c r="C2" s="1" t="s">
        <v>1</v>
      </c>
      <c r="D2" s="2">
        <v>1995</v>
      </c>
      <c r="E2" s="1">
        <f>+D2+5</f>
        <v>2000</v>
      </c>
      <c r="F2" s="1">
        <f t="shared" ref="F2:P2" si="0">+E2+5</f>
        <v>2005</v>
      </c>
      <c r="G2" s="1">
        <f t="shared" si="0"/>
        <v>2010</v>
      </c>
      <c r="H2" s="1">
        <f t="shared" si="0"/>
        <v>2015</v>
      </c>
      <c r="I2" s="1">
        <f t="shared" si="0"/>
        <v>2020</v>
      </c>
      <c r="J2" s="1">
        <f t="shared" si="0"/>
        <v>2025</v>
      </c>
      <c r="K2" s="1">
        <f t="shared" si="0"/>
        <v>2030</v>
      </c>
      <c r="L2" s="1">
        <f t="shared" si="0"/>
        <v>2035</v>
      </c>
      <c r="M2" s="1">
        <f t="shared" si="0"/>
        <v>2040</v>
      </c>
      <c r="N2" s="1">
        <f t="shared" si="0"/>
        <v>2045</v>
      </c>
      <c r="O2" s="1">
        <f t="shared" si="0"/>
        <v>2050</v>
      </c>
      <c r="P2" s="1">
        <f t="shared" si="0"/>
        <v>2055</v>
      </c>
      <c r="Q2" s="1">
        <f>+P2+5</f>
        <v>2060</v>
      </c>
      <c r="R2" s="1">
        <f t="shared" ref="R2:T2" si="1">+Q2+5</f>
        <v>2065</v>
      </c>
      <c r="S2" s="1">
        <f t="shared" si="1"/>
        <v>2070</v>
      </c>
      <c r="T2" s="1">
        <f t="shared" si="1"/>
        <v>2075</v>
      </c>
    </row>
    <row r="3" spans="1:20" x14ac:dyDescent="0.2">
      <c r="A3" s="1">
        <v>0</v>
      </c>
      <c r="B3" s="1" t="s">
        <v>2</v>
      </c>
      <c r="C3" s="1">
        <v>4</v>
      </c>
      <c r="D3" s="25">
        <v>83</v>
      </c>
      <c r="E3" s="4">
        <v>73</v>
      </c>
      <c r="F3" s="4">
        <v>61</v>
      </c>
      <c r="G3" s="4">
        <v>51</v>
      </c>
      <c r="H3" s="4">
        <v>44</v>
      </c>
      <c r="I3" s="4">
        <v>38</v>
      </c>
      <c r="J3" s="4">
        <v>33</v>
      </c>
      <c r="K3" s="4">
        <v>28</v>
      </c>
      <c r="L3" s="4">
        <v>23</v>
      </c>
      <c r="M3" s="4">
        <v>20</v>
      </c>
      <c r="N3" s="4">
        <v>17</v>
      </c>
      <c r="O3" s="4">
        <v>15</v>
      </c>
      <c r="P3" s="4">
        <v>13</v>
      </c>
      <c r="Q3" s="4">
        <v>11</v>
      </c>
      <c r="R3" s="4">
        <v>9</v>
      </c>
      <c r="S3" s="4">
        <v>8</v>
      </c>
      <c r="T3" s="4">
        <v>7</v>
      </c>
    </row>
    <row r="4" spans="1:20" x14ac:dyDescent="0.2">
      <c r="A4" s="1">
        <v>5</v>
      </c>
      <c r="B4" s="1" t="s">
        <v>2</v>
      </c>
      <c r="C4" s="1">
        <v>9</v>
      </c>
      <c r="D4" s="25">
        <v>109</v>
      </c>
      <c r="E4" s="4">
        <v>82</v>
      </c>
      <c r="F4" s="4">
        <v>72</v>
      </c>
      <c r="G4" s="4">
        <v>60</v>
      </c>
      <c r="H4" s="4">
        <v>50</v>
      </c>
      <c r="I4" s="4">
        <v>43</v>
      </c>
      <c r="J4" s="4">
        <v>38</v>
      </c>
      <c r="K4" s="4">
        <v>33</v>
      </c>
      <c r="L4" s="4">
        <v>28</v>
      </c>
      <c r="M4" s="4">
        <v>23</v>
      </c>
      <c r="N4" s="4">
        <v>20</v>
      </c>
      <c r="O4" s="4">
        <v>17</v>
      </c>
      <c r="P4" s="4">
        <v>15</v>
      </c>
      <c r="Q4" s="4">
        <v>13</v>
      </c>
      <c r="R4" s="4">
        <v>11</v>
      </c>
      <c r="S4" s="4">
        <v>9</v>
      </c>
      <c r="T4" s="4">
        <v>8</v>
      </c>
    </row>
    <row r="5" spans="1:20" x14ac:dyDescent="0.2">
      <c r="A5" s="1">
        <v>10</v>
      </c>
      <c r="B5" s="1" t="s">
        <v>2</v>
      </c>
      <c r="C5" s="1">
        <v>14</v>
      </c>
      <c r="D5" s="25">
        <v>108</v>
      </c>
      <c r="E5" s="4">
        <v>108</v>
      </c>
      <c r="F5" s="4">
        <v>81</v>
      </c>
      <c r="G5" s="4">
        <v>71</v>
      </c>
      <c r="H5" s="4">
        <v>60</v>
      </c>
      <c r="I5" s="4">
        <v>50</v>
      </c>
      <c r="J5" s="4">
        <v>43</v>
      </c>
      <c r="K5" s="4">
        <v>38</v>
      </c>
      <c r="L5" s="4">
        <v>33</v>
      </c>
      <c r="M5" s="4">
        <v>28</v>
      </c>
      <c r="N5" s="4">
        <v>23</v>
      </c>
      <c r="O5" s="4">
        <v>20</v>
      </c>
      <c r="P5" s="4">
        <v>17</v>
      </c>
      <c r="Q5" s="4">
        <v>15</v>
      </c>
      <c r="R5" s="4">
        <v>13</v>
      </c>
      <c r="S5" s="4">
        <v>11</v>
      </c>
      <c r="T5" s="4">
        <v>9</v>
      </c>
    </row>
    <row r="6" spans="1:20" x14ac:dyDescent="0.2">
      <c r="A6" s="1">
        <v>15</v>
      </c>
      <c r="B6" s="1" t="s">
        <v>2</v>
      </c>
      <c r="C6" s="1">
        <v>19</v>
      </c>
      <c r="D6" s="25">
        <v>83</v>
      </c>
      <c r="E6" s="4">
        <v>77</v>
      </c>
      <c r="F6" s="4">
        <v>77</v>
      </c>
      <c r="G6" s="4">
        <v>57</v>
      </c>
      <c r="H6" s="4">
        <v>50</v>
      </c>
      <c r="I6" s="4">
        <v>43</v>
      </c>
      <c r="J6" s="4">
        <v>35</v>
      </c>
      <c r="K6" s="4">
        <v>30</v>
      </c>
      <c r="L6" s="4">
        <v>27</v>
      </c>
      <c r="M6" s="4">
        <v>23</v>
      </c>
      <c r="N6" s="4">
        <v>20</v>
      </c>
      <c r="O6" s="4">
        <v>16</v>
      </c>
      <c r="P6" s="4">
        <v>14</v>
      </c>
      <c r="Q6" s="4">
        <v>12</v>
      </c>
      <c r="R6" s="4">
        <v>11</v>
      </c>
      <c r="S6" s="4">
        <v>9</v>
      </c>
      <c r="T6" s="4">
        <v>8</v>
      </c>
    </row>
    <row r="7" spans="1:20" x14ac:dyDescent="0.2">
      <c r="A7" s="1">
        <v>20</v>
      </c>
      <c r="B7" s="1" t="s">
        <v>2</v>
      </c>
      <c r="C7" s="1">
        <v>24</v>
      </c>
      <c r="D7" s="25">
        <v>55</v>
      </c>
      <c r="E7" s="4">
        <v>38</v>
      </c>
      <c r="F7" s="4">
        <v>35</v>
      </c>
      <c r="G7" s="4">
        <v>35</v>
      </c>
      <c r="H7" s="4">
        <v>26</v>
      </c>
      <c r="I7" s="4">
        <v>23</v>
      </c>
      <c r="J7" s="4">
        <v>20</v>
      </c>
      <c r="K7" s="4">
        <v>16</v>
      </c>
      <c r="L7" s="4">
        <v>14</v>
      </c>
      <c r="M7" s="4">
        <v>12</v>
      </c>
      <c r="N7" s="4">
        <v>11</v>
      </c>
      <c r="O7" s="4">
        <v>9</v>
      </c>
      <c r="P7" s="4">
        <v>7</v>
      </c>
      <c r="Q7" s="4">
        <v>6</v>
      </c>
      <c r="R7" s="4">
        <v>6</v>
      </c>
      <c r="S7" s="4">
        <v>5</v>
      </c>
      <c r="T7" s="4">
        <v>4</v>
      </c>
    </row>
    <row r="8" spans="1:20" x14ac:dyDescent="0.2">
      <c r="A8" s="1">
        <v>25</v>
      </c>
      <c r="B8" s="1" t="s">
        <v>2</v>
      </c>
      <c r="C8" s="1">
        <v>29</v>
      </c>
      <c r="D8" s="25">
        <v>74</v>
      </c>
      <c r="E8" s="4">
        <v>69</v>
      </c>
      <c r="F8" s="4">
        <v>48</v>
      </c>
      <c r="G8" s="4">
        <v>44</v>
      </c>
      <c r="H8" s="4">
        <v>44</v>
      </c>
      <c r="I8" s="4">
        <v>33</v>
      </c>
      <c r="J8" s="4">
        <v>29</v>
      </c>
      <c r="K8" s="4">
        <v>25</v>
      </c>
      <c r="L8" s="4">
        <v>20</v>
      </c>
      <c r="M8" s="4">
        <v>18</v>
      </c>
      <c r="N8" s="4">
        <v>15</v>
      </c>
      <c r="O8" s="4">
        <v>14</v>
      </c>
      <c r="P8" s="4">
        <v>11</v>
      </c>
      <c r="Q8" s="4">
        <v>9</v>
      </c>
      <c r="R8" s="4">
        <v>8</v>
      </c>
      <c r="S8" s="4">
        <v>8</v>
      </c>
      <c r="T8" s="4">
        <v>6</v>
      </c>
    </row>
    <row r="9" spans="1:20" x14ac:dyDescent="0.2">
      <c r="A9" s="1">
        <v>30</v>
      </c>
      <c r="B9" s="1" t="s">
        <v>2</v>
      </c>
      <c r="C9" s="1">
        <v>34</v>
      </c>
      <c r="D9" s="25">
        <v>97</v>
      </c>
      <c r="E9" s="4">
        <v>75</v>
      </c>
      <c r="F9" s="4">
        <v>70</v>
      </c>
      <c r="G9" s="4">
        <v>48</v>
      </c>
      <c r="H9" s="4">
        <v>44</v>
      </c>
      <c r="I9" s="4">
        <v>44</v>
      </c>
      <c r="J9" s="4">
        <v>33</v>
      </c>
      <c r="K9" s="4">
        <v>29</v>
      </c>
      <c r="L9" s="4">
        <v>25</v>
      </c>
      <c r="M9" s="4">
        <v>20</v>
      </c>
      <c r="N9" s="4">
        <v>18</v>
      </c>
      <c r="O9" s="4">
        <v>15</v>
      </c>
      <c r="P9" s="4">
        <v>14</v>
      </c>
      <c r="Q9" s="4">
        <v>11</v>
      </c>
      <c r="R9" s="4">
        <v>9</v>
      </c>
      <c r="S9" s="4">
        <v>8</v>
      </c>
      <c r="T9" s="4">
        <v>8</v>
      </c>
    </row>
    <row r="10" spans="1:20" x14ac:dyDescent="0.2">
      <c r="A10" s="1">
        <v>35</v>
      </c>
      <c r="B10" s="1" t="s">
        <v>2</v>
      </c>
      <c r="C10" s="1">
        <v>39</v>
      </c>
      <c r="D10" s="25">
        <v>90</v>
      </c>
      <c r="E10" s="4">
        <v>93</v>
      </c>
      <c r="F10" s="4">
        <v>72</v>
      </c>
      <c r="G10" s="4">
        <v>67</v>
      </c>
      <c r="H10" s="4">
        <v>46</v>
      </c>
      <c r="I10" s="4">
        <v>42</v>
      </c>
      <c r="J10" s="4">
        <v>42</v>
      </c>
      <c r="K10" s="4">
        <v>32</v>
      </c>
      <c r="L10" s="4">
        <v>28</v>
      </c>
      <c r="M10" s="4">
        <v>24</v>
      </c>
      <c r="N10" s="4">
        <v>19</v>
      </c>
      <c r="O10" s="4">
        <v>17</v>
      </c>
      <c r="P10" s="4">
        <v>14</v>
      </c>
      <c r="Q10" s="4">
        <v>13</v>
      </c>
      <c r="R10" s="4">
        <v>11</v>
      </c>
      <c r="S10" s="4">
        <v>9</v>
      </c>
      <c r="T10" s="4">
        <v>8</v>
      </c>
    </row>
    <row r="11" spans="1:20" x14ac:dyDescent="0.2">
      <c r="A11" s="1">
        <v>40</v>
      </c>
      <c r="B11" s="1" t="s">
        <v>2</v>
      </c>
      <c r="C11" s="1">
        <v>44</v>
      </c>
      <c r="D11" s="25">
        <v>102</v>
      </c>
      <c r="E11" s="4">
        <v>89</v>
      </c>
      <c r="F11" s="4">
        <v>92</v>
      </c>
      <c r="G11" s="4">
        <v>71</v>
      </c>
      <c r="H11" s="4">
        <v>66</v>
      </c>
      <c r="I11" s="4">
        <v>45</v>
      </c>
      <c r="J11" s="4">
        <v>41</v>
      </c>
      <c r="K11" s="4">
        <v>41</v>
      </c>
      <c r="L11" s="4">
        <v>32</v>
      </c>
      <c r="M11" s="4">
        <v>28</v>
      </c>
      <c r="N11" s="4">
        <v>24</v>
      </c>
      <c r="O11" s="4">
        <v>19</v>
      </c>
      <c r="P11" s="4">
        <v>17</v>
      </c>
      <c r="Q11" s="4">
        <v>14</v>
      </c>
      <c r="R11" s="4">
        <v>13</v>
      </c>
      <c r="S11" s="4">
        <v>11</v>
      </c>
      <c r="T11" s="4">
        <v>9</v>
      </c>
    </row>
    <row r="12" spans="1:20" x14ac:dyDescent="0.2">
      <c r="A12" s="1">
        <v>45</v>
      </c>
      <c r="B12" s="1" t="s">
        <v>2</v>
      </c>
      <c r="C12" s="1">
        <v>49</v>
      </c>
      <c r="D12" s="25">
        <v>140</v>
      </c>
      <c r="E12" s="4">
        <v>100</v>
      </c>
      <c r="F12" s="4">
        <v>88</v>
      </c>
      <c r="G12" s="4">
        <v>91</v>
      </c>
      <c r="H12" s="4">
        <v>70</v>
      </c>
      <c r="I12" s="4">
        <v>65</v>
      </c>
      <c r="J12" s="4">
        <v>44</v>
      </c>
      <c r="K12" s="4">
        <v>40</v>
      </c>
      <c r="L12" s="4">
        <v>40</v>
      </c>
      <c r="M12" s="4">
        <v>32</v>
      </c>
      <c r="N12" s="4">
        <v>28</v>
      </c>
      <c r="O12" s="4">
        <v>24</v>
      </c>
      <c r="P12" s="4">
        <v>19</v>
      </c>
      <c r="Q12" s="4">
        <v>17</v>
      </c>
      <c r="R12" s="4">
        <v>14</v>
      </c>
      <c r="S12" s="4">
        <v>13</v>
      </c>
      <c r="T12" s="4">
        <v>11</v>
      </c>
    </row>
    <row r="13" spans="1:20" x14ac:dyDescent="0.2">
      <c r="A13" s="1">
        <v>50</v>
      </c>
      <c r="B13" s="1" t="s">
        <v>2</v>
      </c>
      <c r="C13" s="1">
        <v>54</v>
      </c>
      <c r="D13" s="25">
        <v>91</v>
      </c>
      <c r="E13" s="4">
        <v>140</v>
      </c>
      <c r="F13" s="4">
        <v>100</v>
      </c>
      <c r="G13" s="4">
        <v>88</v>
      </c>
      <c r="H13" s="4">
        <v>91</v>
      </c>
      <c r="I13" s="4">
        <v>70</v>
      </c>
      <c r="J13" s="4">
        <v>65</v>
      </c>
      <c r="K13" s="4">
        <v>44</v>
      </c>
      <c r="L13" s="4">
        <v>40</v>
      </c>
      <c r="M13" s="4">
        <v>40</v>
      </c>
      <c r="N13" s="4">
        <v>32</v>
      </c>
      <c r="O13" s="4">
        <v>28</v>
      </c>
      <c r="P13" s="4">
        <v>24</v>
      </c>
      <c r="Q13" s="4">
        <v>19</v>
      </c>
      <c r="R13" s="4">
        <v>17</v>
      </c>
      <c r="S13" s="4">
        <v>14</v>
      </c>
      <c r="T13" s="4">
        <v>13</v>
      </c>
    </row>
    <row r="14" spans="1:20" x14ac:dyDescent="0.2">
      <c r="A14" s="1">
        <v>55</v>
      </c>
      <c r="B14" s="1" t="s">
        <v>2</v>
      </c>
      <c r="C14" s="1">
        <v>59</v>
      </c>
      <c r="D14" s="25">
        <v>142</v>
      </c>
      <c r="E14" s="4">
        <v>91</v>
      </c>
      <c r="F14" s="4">
        <v>139</v>
      </c>
      <c r="G14" s="4">
        <v>100</v>
      </c>
      <c r="H14" s="4">
        <v>88</v>
      </c>
      <c r="I14" s="4">
        <v>91</v>
      </c>
      <c r="J14" s="4">
        <v>70</v>
      </c>
      <c r="K14" s="4">
        <v>65</v>
      </c>
      <c r="L14" s="4">
        <v>44</v>
      </c>
      <c r="M14" s="4">
        <v>40</v>
      </c>
      <c r="N14" s="4">
        <v>40</v>
      </c>
      <c r="O14" s="4">
        <v>32</v>
      </c>
      <c r="P14" s="4">
        <v>28</v>
      </c>
      <c r="Q14" s="4">
        <v>24</v>
      </c>
      <c r="R14" s="4">
        <v>19</v>
      </c>
      <c r="S14" s="4">
        <v>17</v>
      </c>
      <c r="T14" s="4">
        <v>14</v>
      </c>
    </row>
    <row r="15" spans="1:20" x14ac:dyDescent="0.2">
      <c r="A15" s="1">
        <v>60</v>
      </c>
      <c r="B15" s="1" t="s">
        <v>2</v>
      </c>
      <c r="C15" s="1">
        <v>64</v>
      </c>
      <c r="D15" s="25">
        <v>202</v>
      </c>
      <c r="E15" s="4">
        <v>139</v>
      </c>
      <c r="F15" s="4">
        <v>89</v>
      </c>
      <c r="G15" s="4">
        <v>136</v>
      </c>
      <c r="H15" s="4">
        <v>98</v>
      </c>
      <c r="I15" s="4">
        <v>86</v>
      </c>
      <c r="J15" s="4">
        <v>89</v>
      </c>
      <c r="K15" s="4">
        <v>68</v>
      </c>
      <c r="L15" s="4">
        <v>64</v>
      </c>
      <c r="M15" s="4">
        <v>43</v>
      </c>
      <c r="N15" s="4">
        <v>39</v>
      </c>
      <c r="O15" s="4">
        <v>39</v>
      </c>
      <c r="P15" s="4">
        <v>31</v>
      </c>
      <c r="Q15" s="4">
        <v>27</v>
      </c>
      <c r="R15" s="4">
        <v>23</v>
      </c>
      <c r="S15" s="4">
        <v>19</v>
      </c>
      <c r="T15" s="4">
        <v>17</v>
      </c>
    </row>
    <row r="16" spans="1:20" x14ac:dyDescent="0.2">
      <c r="A16" s="1">
        <v>65</v>
      </c>
      <c r="B16" s="1" t="s">
        <v>2</v>
      </c>
      <c r="C16" s="1">
        <v>69</v>
      </c>
      <c r="D16" s="25">
        <v>197</v>
      </c>
      <c r="E16" s="4">
        <v>197</v>
      </c>
      <c r="F16" s="4">
        <v>135</v>
      </c>
      <c r="G16" s="4">
        <v>87</v>
      </c>
      <c r="H16" s="4">
        <v>132</v>
      </c>
      <c r="I16" s="4">
        <v>95</v>
      </c>
      <c r="J16" s="4">
        <v>84</v>
      </c>
      <c r="K16" s="4">
        <v>87</v>
      </c>
      <c r="L16" s="4">
        <v>66</v>
      </c>
      <c r="M16" s="4">
        <v>62</v>
      </c>
      <c r="N16" s="4">
        <v>42</v>
      </c>
      <c r="O16" s="4">
        <v>38</v>
      </c>
      <c r="P16" s="4">
        <v>38</v>
      </c>
      <c r="Q16" s="4">
        <v>30</v>
      </c>
      <c r="R16" s="4">
        <v>26</v>
      </c>
      <c r="S16" s="4">
        <v>22</v>
      </c>
      <c r="T16" s="4">
        <v>18</v>
      </c>
    </row>
    <row r="17" spans="1:20" x14ac:dyDescent="0.2">
      <c r="A17" s="1">
        <v>70</v>
      </c>
      <c r="B17" s="1" t="s">
        <v>2</v>
      </c>
      <c r="C17" s="1">
        <v>74</v>
      </c>
      <c r="D17" s="25">
        <v>148</v>
      </c>
      <c r="E17" s="4">
        <v>183</v>
      </c>
      <c r="F17" s="4">
        <v>183</v>
      </c>
      <c r="G17" s="4">
        <v>126</v>
      </c>
      <c r="H17" s="4">
        <v>81</v>
      </c>
      <c r="I17" s="4">
        <v>123</v>
      </c>
      <c r="J17" s="4">
        <v>88</v>
      </c>
      <c r="K17" s="4">
        <v>78</v>
      </c>
      <c r="L17" s="4">
        <v>81</v>
      </c>
      <c r="M17" s="4">
        <v>61</v>
      </c>
      <c r="N17" s="4">
        <v>58</v>
      </c>
      <c r="O17" s="4">
        <v>39</v>
      </c>
      <c r="P17" s="4">
        <v>35</v>
      </c>
      <c r="Q17" s="4">
        <v>35</v>
      </c>
      <c r="R17" s="4">
        <v>28</v>
      </c>
      <c r="S17" s="4">
        <v>24</v>
      </c>
      <c r="T17" s="4">
        <v>20</v>
      </c>
    </row>
    <row r="18" spans="1:20" x14ac:dyDescent="0.2">
      <c r="A18" s="1">
        <v>75</v>
      </c>
      <c r="B18" s="1" t="s">
        <v>2</v>
      </c>
      <c r="C18" s="1">
        <v>79</v>
      </c>
      <c r="D18" s="25">
        <v>119</v>
      </c>
      <c r="E18" s="4">
        <v>133</v>
      </c>
      <c r="F18" s="4">
        <v>164</v>
      </c>
      <c r="G18" s="4">
        <v>164</v>
      </c>
      <c r="H18" s="4">
        <v>113</v>
      </c>
      <c r="I18" s="4">
        <v>73</v>
      </c>
      <c r="J18" s="4">
        <v>110</v>
      </c>
      <c r="K18" s="4">
        <v>79</v>
      </c>
      <c r="L18" s="4">
        <v>70</v>
      </c>
      <c r="M18" s="4">
        <v>73</v>
      </c>
      <c r="N18" s="4">
        <v>55</v>
      </c>
      <c r="O18" s="4">
        <v>52</v>
      </c>
      <c r="P18" s="4">
        <v>35</v>
      </c>
      <c r="Q18" s="4">
        <v>31</v>
      </c>
      <c r="R18" s="4">
        <v>31</v>
      </c>
      <c r="S18" s="4">
        <v>25</v>
      </c>
      <c r="T18" s="4">
        <v>22</v>
      </c>
    </row>
    <row r="19" spans="1:20" x14ac:dyDescent="0.2">
      <c r="A19" s="1">
        <v>80</v>
      </c>
      <c r="B19" s="1" t="s">
        <v>2</v>
      </c>
      <c r="C19" s="1">
        <v>84</v>
      </c>
      <c r="D19" s="25">
        <v>88</v>
      </c>
      <c r="E19" s="4">
        <v>100</v>
      </c>
      <c r="F19" s="4">
        <v>112</v>
      </c>
      <c r="G19" s="4">
        <v>138</v>
      </c>
      <c r="H19" s="4">
        <v>138</v>
      </c>
      <c r="I19" s="4">
        <v>95</v>
      </c>
      <c r="J19" s="4">
        <v>61</v>
      </c>
      <c r="K19" s="4">
        <v>92</v>
      </c>
      <c r="L19" s="4">
        <v>66</v>
      </c>
      <c r="M19" s="4">
        <v>59</v>
      </c>
      <c r="N19" s="4">
        <v>61</v>
      </c>
      <c r="O19" s="4">
        <v>46</v>
      </c>
      <c r="P19" s="4">
        <v>44</v>
      </c>
      <c r="Q19" s="4">
        <v>29</v>
      </c>
      <c r="R19" s="4">
        <v>26</v>
      </c>
      <c r="S19" s="4">
        <v>26</v>
      </c>
      <c r="T19" s="4">
        <v>21</v>
      </c>
    </row>
    <row r="20" spans="1:20" x14ac:dyDescent="0.2">
      <c r="A20" s="1">
        <v>85</v>
      </c>
      <c r="B20" s="1" t="s">
        <v>2</v>
      </c>
      <c r="C20" s="1"/>
      <c r="D20" s="25">
        <v>66</v>
      </c>
      <c r="E20" s="4">
        <v>101</v>
      </c>
      <c r="F20" s="4">
        <v>132</v>
      </c>
      <c r="G20" s="4">
        <v>161</v>
      </c>
      <c r="H20" s="4">
        <v>197</v>
      </c>
      <c r="I20" s="4">
        <v>221</v>
      </c>
      <c r="J20" s="4">
        <v>208</v>
      </c>
      <c r="K20" s="4">
        <v>177</v>
      </c>
      <c r="L20" s="4">
        <v>177</v>
      </c>
      <c r="M20" s="4">
        <v>160</v>
      </c>
      <c r="N20" s="4">
        <v>144</v>
      </c>
      <c r="O20" s="4">
        <v>135</v>
      </c>
      <c r="P20" s="4">
        <v>119</v>
      </c>
      <c r="Q20" s="4">
        <v>107</v>
      </c>
      <c r="R20" s="4">
        <v>90</v>
      </c>
      <c r="S20" s="4">
        <v>76</v>
      </c>
      <c r="T20" s="4">
        <v>67</v>
      </c>
    </row>
    <row r="21" spans="1:20" s="1" customFormat="1" x14ac:dyDescent="0.2">
      <c r="A21" s="1" t="s">
        <v>37</v>
      </c>
      <c r="D21" s="5">
        <f>SUM(D3:D20)</f>
        <v>1994</v>
      </c>
      <c r="E21" s="5">
        <f t="shared" ref="E21:T21" si="2">SUM(E3:E20)</f>
        <v>1888</v>
      </c>
      <c r="F21" s="5">
        <f t="shared" si="2"/>
        <v>1750</v>
      </c>
      <c r="G21" s="5">
        <f t="shared" si="2"/>
        <v>1595</v>
      </c>
      <c r="H21" s="5">
        <f t="shared" si="2"/>
        <v>1438</v>
      </c>
      <c r="I21" s="5">
        <f t="shared" si="2"/>
        <v>1280</v>
      </c>
      <c r="J21" s="5">
        <f t="shared" si="2"/>
        <v>1133</v>
      </c>
      <c r="K21" s="5">
        <f t="shared" si="2"/>
        <v>1002</v>
      </c>
      <c r="L21" s="5">
        <f t="shared" si="2"/>
        <v>878</v>
      </c>
      <c r="M21" s="5">
        <f t="shared" si="2"/>
        <v>766</v>
      </c>
      <c r="N21" s="5">
        <f t="shared" si="2"/>
        <v>666</v>
      </c>
      <c r="O21" s="5">
        <f t="shared" si="2"/>
        <v>575</v>
      </c>
      <c r="P21" s="5">
        <f t="shared" si="2"/>
        <v>495</v>
      </c>
      <c r="Q21" s="5">
        <f t="shared" si="2"/>
        <v>423</v>
      </c>
      <c r="R21" s="5">
        <f t="shared" si="2"/>
        <v>365</v>
      </c>
      <c r="S21" s="5">
        <f t="shared" si="2"/>
        <v>314</v>
      </c>
      <c r="T21" s="5">
        <f t="shared" si="2"/>
        <v>270</v>
      </c>
    </row>
    <row r="23" spans="1:20" x14ac:dyDescent="0.2">
      <c r="A23" t="s">
        <v>38</v>
      </c>
    </row>
    <row r="24" spans="1:20" s="1" customFormat="1" x14ac:dyDescent="0.2">
      <c r="A24" s="1" t="s">
        <v>39</v>
      </c>
      <c r="B24" s="6"/>
      <c r="C24" s="7" t="s">
        <v>1</v>
      </c>
      <c r="D24" s="1">
        <f>+D2</f>
        <v>1995</v>
      </c>
      <c r="E24" s="1">
        <f t="shared" ref="E24:T24" si="3">+E2</f>
        <v>2000</v>
      </c>
      <c r="F24" s="1">
        <f t="shared" si="3"/>
        <v>2005</v>
      </c>
      <c r="G24" s="1">
        <f t="shared" si="3"/>
        <v>2010</v>
      </c>
      <c r="H24" s="1">
        <f t="shared" si="3"/>
        <v>2015</v>
      </c>
      <c r="I24" s="1">
        <f t="shared" si="3"/>
        <v>2020</v>
      </c>
      <c r="J24" s="1">
        <f t="shared" si="3"/>
        <v>2025</v>
      </c>
      <c r="K24" s="1">
        <f t="shared" si="3"/>
        <v>2030</v>
      </c>
      <c r="L24" s="1">
        <f t="shared" si="3"/>
        <v>2035</v>
      </c>
      <c r="M24" s="1">
        <f t="shared" si="3"/>
        <v>2040</v>
      </c>
      <c r="N24" s="1">
        <f t="shared" si="3"/>
        <v>2045</v>
      </c>
      <c r="O24" s="1">
        <f t="shared" si="3"/>
        <v>2050</v>
      </c>
      <c r="P24" s="1">
        <f t="shared" si="3"/>
        <v>2055</v>
      </c>
      <c r="Q24" s="1">
        <f t="shared" si="3"/>
        <v>2060</v>
      </c>
      <c r="R24" s="1">
        <f t="shared" si="3"/>
        <v>2065</v>
      </c>
      <c r="S24" s="1">
        <f t="shared" si="3"/>
        <v>2070</v>
      </c>
      <c r="T24" s="1">
        <f t="shared" si="3"/>
        <v>2075</v>
      </c>
    </row>
    <row r="25" spans="1:20" x14ac:dyDescent="0.2">
      <c r="A25" s="1">
        <v>0</v>
      </c>
      <c r="B25" s="1" t="s">
        <v>2</v>
      </c>
      <c r="C25" s="1">
        <v>4</v>
      </c>
      <c r="D25" s="26">
        <v>89</v>
      </c>
      <c r="E25" s="4">
        <v>77</v>
      </c>
      <c r="F25" s="4">
        <v>64</v>
      </c>
      <c r="G25" s="4">
        <v>54</v>
      </c>
      <c r="H25" s="4">
        <v>46</v>
      </c>
      <c r="I25" s="4">
        <v>40</v>
      </c>
      <c r="J25" s="4">
        <v>34</v>
      </c>
      <c r="K25" s="4">
        <v>29</v>
      </c>
      <c r="L25" s="4">
        <v>25</v>
      </c>
      <c r="M25" s="4">
        <v>21</v>
      </c>
      <c r="N25" s="4">
        <v>18</v>
      </c>
      <c r="O25" s="4">
        <v>16</v>
      </c>
      <c r="P25" s="4">
        <v>13</v>
      </c>
      <c r="Q25" s="4">
        <v>11</v>
      </c>
      <c r="R25" s="4">
        <v>9</v>
      </c>
      <c r="S25" s="4">
        <v>8</v>
      </c>
      <c r="T25" s="4">
        <v>7</v>
      </c>
    </row>
    <row r="26" spans="1:20" x14ac:dyDescent="0.2">
      <c r="A26" s="1">
        <v>5</v>
      </c>
      <c r="B26" s="1" t="s">
        <v>2</v>
      </c>
      <c r="C26" s="1">
        <v>9</v>
      </c>
      <c r="D26" s="25">
        <v>91</v>
      </c>
      <c r="E26" s="4">
        <v>91</v>
      </c>
      <c r="F26" s="4">
        <v>65</v>
      </c>
      <c r="G26" s="4">
        <v>55</v>
      </c>
      <c r="H26" s="4">
        <v>47</v>
      </c>
      <c r="I26" s="4">
        <v>41</v>
      </c>
      <c r="J26" s="4">
        <v>35</v>
      </c>
      <c r="K26" s="4">
        <v>30</v>
      </c>
      <c r="L26" s="4">
        <v>25</v>
      </c>
      <c r="M26" s="4">
        <v>21</v>
      </c>
      <c r="N26" s="4">
        <v>18</v>
      </c>
      <c r="O26" s="4">
        <v>16</v>
      </c>
      <c r="P26" s="4">
        <v>13</v>
      </c>
      <c r="Q26" s="4">
        <v>11</v>
      </c>
      <c r="R26" s="4">
        <v>9</v>
      </c>
      <c r="S26" s="4">
        <v>8</v>
      </c>
      <c r="T26" s="4">
        <v>7</v>
      </c>
    </row>
    <row r="27" spans="1:20" x14ac:dyDescent="0.2">
      <c r="A27" s="1">
        <v>10</v>
      </c>
      <c r="B27" s="1" t="s">
        <v>2</v>
      </c>
      <c r="C27" s="1">
        <v>14</v>
      </c>
      <c r="D27" s="25">
        <v>104</v>
      </c>
      <c r="E27" s="4">
        <v>89</v>
      </c>
      <c r="F27" s="4">
        <v>89</v>
      </c>
      <c r="G27" s="4">
        <v>63</v>
      </c>
      <c r="H27" s="4">
        <v>54</v>
      </c>
      <c r="I27" s="4">
        <v>46</v>
      </c>
      <c r="J27" s="4">
        <v>40</v>
      </c>
      <c r="K27" s="4">
        <v>34</v>
      </c>
      <c r="L27" s="4">
        <v>29</v>
      </c>
      <c r="M27" s="4">
        <v>24</v>
      </c>
      <c r="N27" s="4">
        <v>20</v>
      </c>
      <c r="O27" s="4">
        <v>18</v>
      </c>
      <c r="P27" s="4">
        <v>16</v>
      </c>
      <c r="Q27" s="4">
        <v>13</v>
      </c>
      <c r="R27" s="4">
        <v>11</v>
      </c>
      <c r="S27" s="4">
        <v>9</v>
      </c>
      <c r="T27" s="4">
        <v>8</v>
      </c>
    </row>
    <row r="28" spans="1:20" x14ac:dyDescent="0.2">
      <c r="A28" s="1">
        <v>15</v>
      </c>
      <c r="B28" s="1" t="s">
        <v>2</v>
      </c>
      <c r="C28" s="1">
        <v>19</v>
      </c>
      <c r="D28" s="25">
        <v>92</v>
      </c>
      <c r="E28" s="4">
        <v>79</v>
      </c>
      <c r="F28" s="4">
        <v>67</v>
      </c>
      <c r="G28" s="4">
        <v>67</v>
      </c>
      <c r="H28" s="4">
        <v>48</v>
      </c>
      <c r="I28" s="4">
        <v>41</v>
      </c>
      <c r="J28" s="4">
        <v>35</v>
      </c>
      <c r="K28" s="4">
        <v>30</v>
      </c>
      <c r="L28" s="4">
        <v>26</v>
      </c>
      <c r="M28" s="4">
        <v>22</v>
      </c>
      <c r="N28" s="4">
        <v>18</v>
      </c>
      <c r="O28" s="4">
        <v>15</v>
      </c>
      <c r="P28" s="4">
        <v>14</v>
      </c>
      <c r="Q28" s="4">
        <v>12</v>
      </c>
      <c r="R28" s="4">
        <v>10</v>
      </c>
      <c r="S28" s="4">
        <v>8</v>
      </c>
      <c r="T28" s="4">
        <v>7</v>
      </c>
    </row>
    <row r="29" spans="1:20" x14ac:dyDescent="0.2">
      <c r="A29" s="1">
        <v>20</v>
      </c>
      <c r="B29" s="1" t="s">
        <v>2</v>
      </c>
      <c r="C29" s="1">
        <v>24</v>
      </c>
      <c r="D29" s="25">
        <v>61</v>
      </c>
      <c r="E29" s="4">
        <v>25</v>
      </c>
      <c r="F29" s="4">
        <v>21</v>
      </c>
      <c r="G29" s="4">
        <v>18</v>
      </c>
      <c r="H29" s="4">
        <v>18</v>
      </c>
      <c r="I29" s="4">
        <v>13</v>
      </c>
      <c r="J29" s="4">
        <v>11</v>
      </c>
      <c r="K29" s="4">
        <v>9</v>
      </c>
      <c r="L29" s="4">
        <v>8</v>
      </c>
      <c r="M29" s="4">
        <v>7</v>
      </c>
      <c r="N29" s="4">
        <v>6</v>
      </c>
      <c r="O29" s="4">
        <v>5</v>
      </c>
      <c r="P29" s="4">
        <v>4</v>
      </c>
      <c r="Q29" s="4">
        <v>4</v>
      </c>
      <c r="R29" s="4">
        <v>3</v>
      </c>
      <c r="S29" s="4">
        <v>3</v>
      </c>
      <c r="T29" s="4">
        <v>2</v>
      </c>
    </row>
    <row r="30" spans="1:20" x14ac:dyDescent="0.2">
      <c r="A30" s="1">
        <v>25</v>
      </c>
      <c r="B30" s="1" t="s">
        <v>2</v>
      </c>
      <c r="C30" s="1">
        <v>29</v>
      </c>
      <c r="D30" s="25">
        <v>64</v>
      </c>
      <c r="E30" s="4">
        <v>74</v>
      </c>
      <c r="F30" s="4">
        <v>30</v>
      </c>
      <c r="G30" s="4">
        <v>26</v>
      </c>
      <c r="H30" s="4">
        <v>22</v>
      </c>
      <c r="I30" s="4">
        <v>22</v>
      </c>
      <c r="J30" s="4">
        <v>16</v>
      </c>
      <c r="K30" s="4">
        <v>13</v>
      </c>
      <c r="L30" s="4">
        <v>11</v>
      </c>
      <c r="M30" s="4">
        <v>10</v>
      </c>
      <c r="N30" s="4">
        <v>9</v>
      </c>
      <c r="O30" s="4">
        <v>7</v>
      </c>
      <c r="P30" s="4">
        <v>6</v>
      </c>
      <c r="Q30" s="4">
        <v>5</v>
      </c>
      <c r="R30" s="4">
        <v>5</v>
      </c>
      <c r="S30" s="4">
        <v>4</v>
      </c>
      <c r="T30" s="4">
        <v>4</v>
      </c>
    </row>
    <row r="31" spans="1:20" x14ac:dyDescent="0.2">
      <c r="A31" s="1">
        <v>30</v>
      </c>
      <c r="B31" s="1" t="s">
        <v>2</v>
      </c>
      <c r="C31" s="1">
        <v>34</v>
      </c>
      <c r="D31" s="25">
        <v>104</v>
      </c>
      <c r="E31" s="4">
        <v>69</v>
      </c>
      <c r="F31" s="4">
        <v>80</v>
      </c>
      <c r="G31" s="4">
        <v>32</v>
      </c>
      <c r="H31" s="4">
        <v>28</v>
      </c>
      <c r="I31" s="4">
        <v>24</v>
      </c>
      <c r="J31" s="4">
        <v>24</v>
      </c>
      <c r="K31" s="4">
        <v>17</v>
      </c>
      <c r="L31" s="4">
        <v>14</v>
      </c>
      <c r="M31" s="4">
        <v>12</v>
      </c>
      <c r="N31" s="4">
        <v>11</v>
      </c>
      <c r="O31" s="4">
        <v>10</v>
      </c>
      <c r="P31" s="4">
        <v>8</v>
      </c>
      <c r="Q31" s="4">
        <v>6</v>
      </c>
      <c r="R31" s="4">
        <v>5</v>
      </c>
      <c r="S31" s="4">
        <v>5</v>
      </c>
      <c r="T31" s="4">
        <v>4</v>
      </c>
    </row>
    <row r="32" spans="1:20" x14ac:dyDescent="0.2">
      <c r="A32" s="1">
        <v>35</v>
      </c>
      <c r="B32" s="1" t="s">
        <v>2</v>
      </c>
      <c r="C32" s="1">
        <v>39</v>
      </c>
      <c r="D32" s="25">
        <v>122</v>
      </c>
      <c r="E32" s="4">
        <v>108</v>
      </c>
      <c r="F32" s="4">
        <v>72</v>
      </c>
      <c r="G32" s="4">
        <v>83</v>
      </c>
      <c r="H32" s="4">
        <v>33</v>
      </c>
      <c r="I32" s="4">
        <v>29</v>
      </c>
      <c r="J32" s="4">
        <v>25</v>
      </c>
      <c r="K32" s="4">
        <v>25</v>
      </c>
      <c r="L32" s="4">
        <v>18</v>
      </c>
      <c r="M32" s="4">
        <v>15</v>
      </c>
      <c r="N32" s="4">
        <v>13</v>
      </c>
      <c r="O32" s="4">
        <v>11</v>
      </c>
      <c r="P32" s="4">
        <v>10</v>
      </c>
      <c r="Q32" s="4">
        <v>8</v>
      </c>
      <c r="R32" s="4">
        <v>6</v>
      </c>
      <c r="S32" s="4">
        <v>5</v>
      </c>
      <c r="T32" s="4">
        <v>5</v>
      </c>
    </row>
    <row r="33" spans="1:20" x14ac:dyDescent="0.2">
      <c r="A33" s="1">
        <v>40</v>
      </c>
      <c r="B33" s="1" t="s">
        <v>2</v>
      </c>
      <c r="C33" s="1">
        <v>44</v>
      </c>
      <c r="D33" s="25">
        <v>123</v>
      </c>
      <c r="E33" s="4">
        <v>125</v>
      </c>
      <c r="F33" s="4">
        <v>111</v>
      </c>
      <c r="G33" s="4">
        <v>74</v>
      </c>
      <c r="H33" s="4">
        <v>85</v>
      </c>
      <c r="I33" s="4">
        <v>34</v>
      </c>
      <c r="J33" s="4">
        <v>30</v>
      </c>
      <c r="K33" s="4">
        <v>26</v>
      </c>
      <c r="L33" s="4">
        <v>26</v>
      </c>
      <c r="M33" s="4">
        <v>18</v>
      </c>
      <c r="N33" s="4">
        <v>15</v>
      </c>
      <c r="O33" s="4">
        <v>13</v>
      </c>
      <c r="P33" s="4">
        <v>11</v>
      </c>
      <c r="Q33" s="4">
        <v>10</v>
      </c>
      <c r="R33" s="4">
        <v>8</v>
      </c>
      <c r="S33" s="4">
        <v>6</v>
      </c>
      <c r="T33" s="4">
        <v>5</v>
      </c>
    </row>
    <row r="34" spans="1:20" x14ac:dyDescent="0.2">
      <c r="A34" s="1">
        <v>45</v>
      </c>
      <c r="B34" s="1" t="s">
        <v>2</v>
      </c>
      <c r="C34" s="1">
        <v>49</v>
      </c>
      <c r="D34" s="25">
        <v>162</v>
      </c>
      <c r="E34" s="4">
        <v>127</v>
      </c>
      <c r="F34" s="4">
        <v>129</v>
      </c>
      <c r="G34" s="4">
        <v>114</v>
      </c>
      <c r="H34" s="4">
        <v>76</v>
      </c>
      <c r="I34" s="4">
        <v>87</v>
      </c>
      <c r="J34" s="4">
        <v>35</v>
      </c>
      <c r="K34" s="4">
        <v>31</v>
      </c>
      <c r="L34" s="4">
        <v>27</v>
      </c>
      <c r="M34" s="4">
        <v>27</v>
      </c>
      <c r="N34" s="4">
        <v>19</v>
      </c>
      <c r="O34" s="4">
        <v>15</v>
      </c>
      <c r="P34" s="4">
        <v>13</v>
      </c>
      <c r="Q34" s="4">
        <v>11</v>
      </c>
      <c r="R34" s="4">
        <v>10</v>
      </c>
      <c r="S34" s="4">
        <v>8</v>
      </c>
      <c r="T34" s="4">
        <v>6</v>
      </c>
    </row>
    <row r="35" spans="1:20" x14ac:dyDescent="0.2">
      <c r="A35" s="1">
        <v>50</v>
      </c>
      <c r="B35" s="1" t="s">
        <v>2</v>
      </c>
      <c r="C35" s="1">
        <v>54</v>
      </c>
      <c r="D35" s="25">
        <v>85</v>
      </c>
      <c r="E35" s="4">
        <v>155</v>
      </c>
      <c r="F35" s="4">
        <v>122</v>
      </c>
      <c r="G35" s="4">
        <v>124</v>
      </c>
      <c r="H35" s="4">
        <v>109</v>
      </c>
      <c r="I35" s="4">
        <v>73</v>
      </c>
      <c r="J35" s="4">
        <v>83</v>
      </c>
      <c r="K35" s="4">
        <v>34</v>
      </c>
      <c r="L35" s="4">
        <v>30</v>
      </c>
      <c r="M35" s="4">
        <v>26</v>
      </c>
      <c r="N35" s="4">
        <v>26</v>
      </c>
      <c r="O35" s="4">
        <v>18</v>
      </c>
      <c r="P35" s="4">
        <v>14</v>
      </c>
      <c r="Q35" s="4">
        <v>12</v>
      </c>
      <c r="R35" s="4">
        <v>11</v>
      </c>
      <c r="S35" s="4">
        <v>10</v>
      </c>
      <c r="T35" s="4">
        <v>8</v>
      </c>
    </row>
    <row r="36" spans="1:20" x14ac:dyDescent="0.2">
      <c r="A36" s="1">
        <v>55</v>
      </c>
      <c r="B36" s="1" t="s">
        <v>2</v>
      </c>
      <c r="C36" s="1">
        <v>59</v>
      </c>
      <c r="D36" s="25">
        <v>122</v>
      </c>
      <c r="E36" s="4">
        <v>82</v>
      </c>
      <c r="F36" s="4">
        <v>149</v>
      </c>
      <c r="G36" s="4">
        <v>118</v>
      </c>
      <c r="H36" s="4">
        <v>120</v>
      </c>
      <c r="I36" s="4">
        <v>105</v>
      </c>
      <c r="J36" s="4">
        <v>70</v>
      </c>
      <c r="K36" s="4">
        <v>80</v>
      </c>
      <c r="L36" s="4">
        <v>33</v>
      </c>
      <c r="M36" s="4">
        <v>29</v>
      </c>
      <c r="N36" s="4">
        <v>25</v>
      </c>
      <c r="O36" s="4">
        <v>25</v>
      </c>
      <c r="P36" s="4">
        <v>17</v>
      </c>
      <c r="Q36" s="4">
        <v>13</v>
      </c>
      <c r="R36" s="4">
        <v>12</v>
      </c>
      <c r="S36" s="4">
        <v>11</v>
      </c>
      <c r="T36" s="4">
        <v>10</v>
      </c>
    </row>
    <row r="37" spans="1:20" x14ac:dyDescent="0.2">
      <c r="A37" s="1">
        <v>60</v>
      </c>
      <c r="B37" s="1" t="s">
        <v>2</v>
      </c>
      <c r="C37" s="1">
        <v>64</v>
      </c>
      <c r="D37" s="25">
        <v>188</v>
      </c>
      <c r="E37" s="4">
        <v>116</v>
      </c>
      <c r="F37" s="4">
        <v>78</v>
      </c>
      <c r="G37" s="4">
        <v>142</v>
      </c>
      <c r="H37" s="4">
        <v>112</v>
      </c>
      <c r="I37" s="4">
        <v>114</v>
      </c>
      <c r="J37" s="4">
        <v>100</v>
      </c>
      <c r="K37" s="4">
        <v>67</v>
      </c>
      <c r="L37" s="4">
        <v>76</v>
      </c>
      <c r="M37" s="4">
        <v>31</v>
      </c>
      <c r="N37" s="4">
        <v>28</v>
      </c>
      <c r="O37" s="4">
        <v>24</v>
      </c>
      <c r="P37" s="4">
        <v>24</v>
      </c>
      <c r="Q37" s="4">
        <v>16</v>
      </c>
      <c r="R37" s="4">
        <v>12</v>
      </c>
      <c r="S37" s="4">
        <v>11</v>
      </c>
      <c r="T37" s="4">
        <v>10</v>
      </c>
    </row>
    <row r="38" spans="1:20" x14ac:dyDescent="0.2">
      <c r="A38" s="1">
        <v>65</v>
      </c>
      <c r="B38" s="1" t="s">
        <v>2</v>
      </c>
      <c r="C38" s="1">
        <v>69</v>
      </c>
      <c r="D38" s="25">
        <v>151</v>
      </c>
      <c r="E38" s="4">
        <v>175</v>
      </c>
      <c r="F38" s="4">
        <v>108</v>
      </c>
      <c r="G38" s="4">
        <v>73</v>
      </c>
      <c r="H38" s="4">
        <v>132</v>
      </c>
      <c r="I38" s="4">
        <v>104</v>
      </c>
      <c r="J38" s="4">
        <v>106</v>
      </c>
      <c r="K38" s="4">
        <v>93</v>
      </c>
      <c r="L38" s="4">
        <v>63</v>
      </c>
      <c r="M38" s="4">
        <v>71</v>
      </c>
      <c r="N38" s="4">
        <v>29</v>
      </c>
      <c r="O38" s="4">
        <v>26</v>
      </c>
      <c r="P38" s="4">
        <v>22</v>
      </c>
      <c r="Q38" s="4">
        <v>22</v>
      </c>
      <c r="R38" s="4">
        <v>15</v>
      </c>
      <c r="S38" s="4">
        <v>11</v>
      </c>
      <c r="T38" s="4">
        <v>10</v>
      </c>
    </row>
    <row r="39" spans="1:20" x14ac:dyDescent="0.2">
      <c r="A39" s="1">
        <v>70</v>
      </c>
      <c r="B39" s="1" t="s">
        <v>2</v>
      </c>
      <c r="C39" s="1">
        <v>74</v>
      </c>
      <c r="D39" s="25">
        <v>110</v>
      </c>
      <c r="E39" s="4">
        <v>133</v>
      </c>
      <c r="F39" s="4">
        <v>154</v>
      </c>
      <c r="G39" s="4">
        <v>95</v>
      </c>
      <c r="H39" s="4">
        <v>64</v>
      </c>
      <c r="I39" s="4">
        <v>116</v>
      </c>
      <c r="J39" s="4">
        <v>92</v>
      </c>
      <c r="K39" s="4">
        <v>93</v>
      </c>
      <c r="L39" s="4">
        <v>82</v>
      </c>
      <c r="M39" s="4">
        <v>56</v>
      </c>
      <c r="N39" s="4">
        <v>63</v>
      </c>
      <c r="O39" s="4">
        <v>26</v>
      </c>
      <c r="P39" s="4">
        <v>23</v>
      </c>
      <c r="Q39" s="4">
        <v>19</v>
      </c>
      <c r="R39" s="4">
        <v>19</v>
      </c>
      <c r="S39" s="4">
        <v>13</v>
      </c>
      <c r="T39" s="4">
        <v>10</v>
      </c>
    </row>
    <row r="40" spans="1:20" x14ac:dyDescent="0.2">
      <c r="A40" s="1">
        <v>75</v>
      </c>
      <c r="B40" s="1" t="s">
        <v>2</v>
      </c>
      <c r="C40" s="1">
        <v>79</v>
      </c>
      <c r="D40" s="25">
        <v>88</v>
      </c>
      <c r="E40" s="4">
        <v>96</v>
      </c>
      <c r="F40" s="4">
        <v>116</v>
      </c>
      <c r="G40" s="4">
        <v>134</v>
      </c>
      <c r="H40" s="4">
        <v>83</v>
      </c>
      <c r="I40" s="4">
        <v>56</v>
      </c>
      <c r="J40" s="4">
        <v>101</v>
      </c>
      <c r="K40" s="4">
        <v>80</v>
      </c>
      <c r="L40" s="4">
        <v>81</v>
      </c>
      <c r="M40" s="4">
        <v>71</v>
      </c>
      <c r="N40" s="4">
        <v>49</v>
      </c>
      <c r="O40" s="4">
        <v>55</v>
      </c>
      <c r="P40" s="4">
        <v>23</v>
      </c>
      <c r="Q40" s="4">
        <v>20</v>
      </c>
      <c r="R40" s="4">
        <v>17</v>
      </c>
      <c r="S40" s="4">
        <v>17</v>
      </c>
      <c r="T40" s="4">
        <v>11</v>
      </c>
    </row>
    <row r="41" spans="1:20" x14ac:dyDescent="0.2">
      <c r="A41" s="1">
        <v>80</v>
      </c>
      <c r="B41" s="1" t="s">
        <v>2</v>
      </c>
      <c r="C41" s="1">
        <v>84</v>
      </c>
      <c r="D41" s="25">
        <v>47</v>
      </c>
      <c r="E41" s="4">
        <v>66</v>
      </c>
      <c r="F41" s="4">
        <v>72</v>
      </c>
      <c r="G41" s="4">
        <v>87</v>
      </c>
      <c r="H41" s="4">
        <v>101</v>
      </c>
      <c r="I41" s="4">
        <v>62</v>
      </c>
      <c r="J41" s="4">
        <v>42</v>
      </c>
      <c r="K41" s="4">
        <v>76</v>
      </c>
      <c r="L41" s="4">
        <v>60</v>
      </c>
      <c r="M41" s="4">
        <v>61</v>
      </c>
      <c r="N41" s="4">
        <v>53</v>
      </c>
      <c r="O41" s="4">
        <v>37</v>
      </c>
      <c r="P41" s="4">
        <v>41</v>
      </c>
      <c r="Q41" s="4">
        <v>17</v>
      </c>
      <c r="R41" s="4">
        <v>15</v>
      </c>
      <c r="S41" s="4">
        <v>13</v>
      </c>
      <c r="T41" s="4">
        <v>13</v>
      </c>
    </row>
    <row r="42" spans="1:20" x14ac:dyDescent="0.2">
      <c r="A42" s="1">
        <v>85</v>
      </c>
      <c r="B42" s="1" t="s">
        <v>2</v>
      </c>
      <c r="C42" s="1"/>
      <c r="D42" s="25">
        <v>33</v>
      </c>
      <c r="E42" s="4">
        <v>41</v>
      </c>
      <c r="F42" s="4">
        <v>55</v>
      </c>
      <c r="G42" s="4">
        <v>65</v>
      </c>
      <c r="H42" s="4">
        <v>78</v>
      </c>
      <c r="I42" s="4">
        <v>92</v>
      </c>
      <c r="J42" s="4">
        <v>79</v>
      </c>
      <c r="K42" s="4">
        <v>62</v>
      </c>
      <c r="L42" s="4">
        <v>71</v>
      </c>
      <c r="M42" s="4">
        <v>67</v>
      </c>
      <c r="N42" s="4">
        <v>66</v>
      </c>
      <c r="O42" s="4">
        <v>61</v>
      </c>
      <c r="P42" s="4">
        <v>50</v>
      </c>
      <c r="Q42" s="4">
        <v>47</v>
      </c>
      <c r="R42" s="4">
        <v>33</v>
      </c>
      <c r="S42" s="4">
        <v>25</v>
      </c>
      <c r="T42" s="4">
        <v>20</v>
      </c>
    </row>
    <row r="43" spans="1:20" s="1" customFormat="1" x14ac:dyDescent="0.2">
      <c r="A43" s="1" t="s">
        <v>37</v>
      </c>
      <c r="D43" s="5">
        <f>SUM(D25:D42)</f>
        <v>1836</v>
      </c>
      <c r="E43" s="5">
        <f t="shared" ref="E43:T43" si="4">SUM(E25:E42)</f>
        <v>1728</v>
      </c>
      <c r="F43" s="5">
        <f t="shared" si="4"/>
        <v>1582</v>
      </c>
      <c r="G43" s="5">
        <f t="shared" si="4"/>
        <v>1424</v>
      </c>
      <c r="H43" s="5">
        <f t="shared" si="4"/>
        <v>1256</v>
      </c>
      <c r="I43" s="5">
        <f t="shared" si="4"/>
        <v>1099</v>
      </c>
      <c r="J43" s="5">
        <f t="shared" si="4"/>
        <v>958</v>
      </c>
      <c r="K43" s="5">
        <f t="shared" si="4"/>
        <v>829</v>
      </c>
      <c r="L43" s="5">
        <f t="shared" si="4"/>
        <v>705</v>
      </c>
      <c r="M43" s="5">
        <f t="shared" si="4"/>
        <v>589</v>
      </c>
      <c r="N43" s="5">
        <f t="shared" si="4"/>
        <v>486</v>
      </c>
      <c r="O43" s="5">
        <f t="shared" si="4"/>
        <v>398</v>
      </c>
      <c r="P43" s="5">
        <f t="shared" si="4"/>
        <v>322</v>
      </c>
      <c r="Q43" s="5">
        <f t="shared" si="4"/>
        <v>257</v>
      </c>
      <c r="R43" s="5">
        <f t="shared" si="4"/>
        <v>210</v>
      </c>
      <c r="S43" s="5">
        <f t="shared" si="4"/>
        <v>175</v>
      </c>
      <c r="T43" s="5">
        <f t="shared" si="4"/>
        <v>147</v>
      </c>
    </row>
    <row r="45" spans="1:20" x14ac:dyDescent="0.2">
      <c r="A45" t="s">
        <v>40</v>
      </c>
    </row>
    <row r="46" spans="1:20" s="1" customFormat="1" x14ac:dyDescent="0.2">
      <c r="A46" s="1" t="s">
        <v>39</v>
      </c>
      <c r="B46" s="6"/>
      <c r="C46" s="7" t="s">
        <v>1</v>
      </c>
      <c r="D46" s="1">
        <f>+D24</f>
        <v>1995</v>
      </c>
      <c r="E46" s="1">
        <f t="shared" ref="E46:T46" si="5">+E24</f>
        <v>2000</v>
      </c>
      <c r="F46" s="1">
        <f t="shared" si="5"/>
        <v>2005</v>
      </c>
      <c r="G46" s="1">
        <f t="shared" si="5"/>
        <v>2010</v>
      </c>
      <c r="H46" s="1">
        <f t="shared" si="5"/>
        <v>2015</v>
      </c>
      <c r="I46" s="1">
        <f t="shared" si="5"/>
        <v>2020</v>
      </c>
      <c r="J46" s="1">
        <f t="shared" si="5"/>
        <v>2025</v>
      </c>
      <c r="K46" s="1">
        <f t="shared" si="5"/>
        <v>2030</v>
      </c>
      <c r="L46" s="1">
        <f t="shared" si="5"/>
        <v>2035</v>
      </c>
      <c r="M46" s="1">
        <f t="shared" si="5"/>
        <v>2040</v>
      </c>
      <c r="N46" s="1">
        <f t="shared" si="5"/>
        <v>2045</v>
      </c>
      <c r="O46" s="1">
        <f t="shared" si="5"/>
        <v>2050</v>
      </c>
      <c r="P46" s="1">
        <f t="shared" si="5"/>
        <v>2055</v>
      </c>
      <c r="Q46" s="1">
        <f t="shared" si="5"/>
        <v>2060</v>
      </c>
      <c r="R46" s="1">
        <f t="shared" si="5"/>
        <v>2065</v>
      </c>
      <c r="S46" s="1">
        <f t="shared" si="5"/>
        <v>2070</v>
      </c>
      <c r="T46" s="1">
        <f t="shared" si="5"/>
        <v>2075</v>
      </c>
    </row>
    <row r="47" spans="1:20" x14ac:dyDescent="0.2">
      <c r="A47" s="1">
        <v>0</v>
      </c>
      <c r="B47" s="1" t="s">
        <v>2</v>
      </c>
      <c r="C47" s="1">
        <v>4</v>
      </c>
      <c r="D47" s="4">
        <f>+D3+D25</f>
        <v>172</v>
      </c>
      <c r="E47" s="4">
        <f>+E3+E25</f>
        <v>150</v>
      </c>
      <c r="F47" s="4">
        <f t="shared" ref="F47:T54" si="6">+F3+F25</f>
        <v>125</v>
      </c>
      <c r="G47" s="4">
        <f t="shared" si="6"/>
        <v>105</v>
      </c>
      <c r="H47" s="4">
        <f t="shared" si="6"/>
        <v>90</v>
      </c>
      <c r="I47" s="4">
        <f t="shared" si="6"/>
        <v>78</v>
      </c>
      <c r="J47" s="4">
        <f t="shared" si="6"/>
        <v>67</v>
      </c>
      <c r="K47" s="4">
        <f t="shared" si="6"/>
        <v>57</v>
      </c>
      <c r="L47" s="4">
        <f t="shared" si="6"/>
        <v>48</v>
      </c>
      <c r="M47" s="4">
        <f t="shared" si="6"/>
        <v>41</v>
      </c>
      <c r="N47" s="4">
        <f t="shared" si="6"/>
        <v>35</v>
      </c>
      <c r="O47" s="4">
        <f t="shared" si="6"/>
        <v>31</v>
      </c>
      <c r="P47" s="4">
        <f t="shared" si="6"/>
        <v>26</v>
      </c>
      <c r="Q47" s="4">
        <f t="shared" si="6"/>
        <v>22</v>
      </c>
      <c r="R47" s="4">
        <f t="shared" si="6"/>
        <v>18</v>
      </c>
      <c r="S47" s="4">
        <f t="shared" si="6"/>
        <v>16</v>
      </c>
      <c r="T47" s="4">
        <f t="shared" si="6"/>
        <v>14</v>
      </c>
    </row>
    <row r="48" spans="1:20" x14ac:dyDescent="0.2">
      <c r="A48" s="1">
        <v>5</v>
      </c>
      <c r="B48" s="1" t="s">
        <v>2</v>
      </c>
      <c r="C48" s="1">
        <v>9</v>
      </c>
      <c r="D48" s="4">
        <f t="shared" ref="D48:S63" si="7">+D4+D26</f>
        <v>200</v>
      </c>
      <c r="E48" s="4">
        <f t="shared" si="7"/>
        <v>173</v>
      </c>
      <c r="F48" s="4">
        <f t="shared" si="6"/>
        <v>137</v>
      </c>
      <c r="G48" s="4">
        <f t="shared" si="6"/>
        <v>115</v>
      </c>
      <c r="H48" s="4">
        <f t="shared" si="6"/>
        <v>97</v>
      </c>
      <c r="I48" s="4">
        <f t="shared" si="6"/>
        <v>84</v>
      </c>
      <c r="J48" s="4">
        <f t="shared" si="6"/>
        <v>73</v>
      </c>
      <c r="K48" s="4">
        <f t="shared" si="6"/>
        <v>63</v>
      </c>
      <c r="L48" s="4">
        <f t="shared" si="6"/>
        <v>53</v>
      </c>
      <c r="M48" s="4">
        <f t="shared" si="6"/>
        <v>44</v>
      </c>
      <c r="N48" s="4">
        <f t="shared" si="6"/>
        <v>38</v>
      </c>
      <c r="O48" s="4">
        <f t="shared" si="6"/>
        <v>33</v>
      </c>
      <c r="P48" s="4">
        <f t="shared" si="6"/>
        <v>28</v>
      </c>
      <c r="Q48" s="4">
        <f t="shared" si="6"/>
        <v>24</v>
      </c>
      <c r="R48" s="4">
        <f t="shared" si="6"/>
        <v>20</v>
      </c>
      <c r="S48" s="4">
        <f t="shared" si="6"/>
        <v>17</v>
      </c>
      <c r="T48" s="4">
        <f t="shared" si="6"/>
        <v>15</v>
      </c>
    </row>
    <row r="49" spans="1:20" x14ac:dyDescent="0.2">
      <c r="A49" s="1">
        <v>10</v>
      </c>
      <c r="B49" s="1" t="s">
        <v>2</v>
      </c>
      <c r="C49" s="1">
        <v>14</v>
      </c>
      <c r="D49" s="4">
        <f t="shared" si="7"/>
        <v>212</v>
      </c>
      <c r="E49" s="4">
        <f t="shared" si="7"/>
        <v>197</v>
      </c>
      <c r="F49" s="4">
        <f t="shared" si="6"/>
        <v>170</v>
      </c>
      <c r="G49" s="4">
        <f t="shared" si="6"/>
        <v>134</v>
      </c>
      <c r="H49" s="4">
        <f t="shared" si="6"/>
        <v>114</v>
      </c>
      <c r="I49" s="4">
        <f t="shared" si="6"/>
        <v>96</v>
      </c>
      <c r="J49" s="4">
        <f t="shared" si="6"/>
        <v>83</v>
      </c>
      <c r="K49" s="4">
        <f t="shared" si="6"/>
        <v>72</v>
      </c>
      <c r="L49" s="4">
        <f t="shared" si="6"/>
        <v>62</v>
      </c>
      <c r="M49" s="4">
        <f t="shared" si="6"/>
        <v>52</v>
      </c>
      <c r="N49" s="4">
        <f t="shared" si="6"/>
        <v>43</v>
      </c>
      <c r="O49" s="4">
        <f t="shared" si="6"/>
        <v>38</v>
      </c>
      <c r="P49" s="4">
        <f t="shared" si="6"/>
        <v>33</v>
      </c>
      <c r="Q49" s="4">
        <f t="shared" si="6"/>
        <v>28</v>
      </c>
      <c r="R49" s="4">
        <f t="shared" si="6"/>
        <v>24</v>
      </c>
      <c r="S49" s="4">
        <f t="shared" si="6"/>
        <v>20</v>
      </c>
      <c r="T49" s="4">
        <f t="shared" si="6"/>
        <v>17</v>
      </c>
    </row>
    <row r="50" spans="1:20" x14ac:dyDescent="0.2">
      <c r="A50" s="1">
        <v>15</v>
      </c>
      <c r="B50" s="1" t="s">
        <v>2</v>
      </c>
      <c r="C50" s="1">
        <v>19</v>
      </c>
      <c r="D50" s="4">
        <f t="shared" si="7"/>
        <v>175</v>
      </c>
      <c r="E50" s="4">
        <f t="shared" si="7"/>
        <v>156</v>
      </c>
      <c r="F50" s="4">
        <f t="shared" si="6"/>
        <v>144</v>
      </c>
      <c r="G50" s="4">
        <f t="shared" si="6"/>
        <v>124</v>
      </c>
      <c r="H50" s="4">
        <f t="shared" si="6"/>
        <v>98</v>
      </c>
      <c r="I50" s="4">
        <f t="shared" si="6"/>
        <v>84</v>
      </c>
      <c r="J50" s="4">
        <f t="shared" si="6"/>
        <v>70</v>
      </c>
      <c r="K50" s="4">
        <f t="shared" si="6"/>
        <v>60</v>
      </c>
      <c r="L50" s="4">
        <f t="shared" si="6"/>
        <v>53</v>
      </c>
      <c r="M50" s="4">
        <f t="shared" si="6"/>
        <v>45</v>
      </c>
      <c r="N50" s="4">
        <f t="shared" si="6"/>
        <v>38</v>
      </c>
      <c r="O50" s="4">
        <f t="shared" si="6"/>
        <v>31</v>
      </c>
      <c r="P50" s="4">
        <f t="shared" si="6"/>
        <v>28</v>
      </c>
      <c r="Q50" s="4">
        <f t="shared" si="6"/>
        <v>24</v>
      </c>
      <c r="R50" s="4">
        <f t="shared" si="6"/>
        <v>21</v>
      </c>
      <c r="S50" s="4">
        <f t="shared" si="6"/>
        <v>17</v>
      </c>
      <c r="T50" s="4">
        <f t="shared" si="6"/>
        <v>15</v>
      </c>
    </row>
    <row r="51" spans="1:20" x14ac:dyDescent="0.2">
      <c r="A51" s="1">
        <v>20</v>
      </c>
      <c r="B51" s="1" t="s">
        <v>2</v>
      </c>
      <c r="C51" s="1">
        <v>24</v>
      </c>
      <c r="D51" s="4">
        <f t="shared" si="7"/>
        <v>116</v>
      </c>
      <c r="E51" s="4">
        <f t="shared" si="7"/>
        <v>63</v>
      </c>
      <c r="F51" s="4">
        <f t="shared" si="6"/>
        <v>56</v>
      </c>
      <c r="G51" s="4">
        <f t="shared" si="6"/>
        <v>53</v>
      </c>
      <c r="H51" s="4">
        <f t="shared" si="6"/>
        <v>44</v>
      </c>
      <c r="I51" s="4">
        <f t="shared" si="6"/>
        <v>36</v>
      </c>
      <c r="J51" s="4">
        <f t="shared" si="6"/>
        <v>31</v>
      </c>
      <c r="K51" s="4">
        <f t="shared" si="6"/>
        <v>25</v>
      </c>
      <c r="L51" s="4">
        <f t="shared" si="6"/>
        <v>22</v>
      </c>
      <c r="M51" s="4">
        <f t="shared" si="6"/>
        <v>19</v>
      </c>
      <c r="N51" s="4">
        <f t="shared" si="6"/>
        <v>17</v>
      </c>
      <c r="O51" s="4">
        <f t="shared" si="6"/>
        <v>14</v>
      </c>
      <c r="P51" s="4">
        <f t="shared" si="6"/>
        <v>11</v>
      </c>
      <c r="Q51" s="4">
        <f t="shared" si="6"/>
        <v>10</v>
      </c>
      <c r="R51" s="4">
        <f t="shared" si="6"/>
        <v>9</v>
      </c>
      <c r="S51" s="4">
        <f t="shared" si="6"/>
        <v>8</v>
      </c>
      <c r="T51" s="4">
        <f t="shared" si="6"/>
        <v>6</v>
      </c>
    </row>
    <row r="52" spans="1:20" x14ac:dyDescent="0.2">
      <c r="A52" s="1">
        <v>25</v>
      </c>
      <c r="B52" s="1" t="s">
        <v>2</v>
      </c>
      <c r="C52" s="1">
        <v>29</v>
      </c>
      <c r="D52" s="4">
        <f t="shared" si="7"/>
        <v>138</v>
      </c>
      <c r="E52" s="4">
        <f t="shared" si="7"/>
        <v>143</v>
      </c>
      <c r="F52" s="4">
        <f t="shared" si="6"/>
        <v>78</v>
      </c>
      <c r="G52" s="4">
        <f t="shared" si="6"/>
        <v>70</v>
      </c>
      <c r="H52" s="4">
        <f t="shared" si="6"/>
        <v>66</v>
      </c>
      <c r="I52" s="4">
        <f t="shared" si="6"/>
        <v>55</v>
      </c>
      <c r="J52" s="4">
        <f t="shared" si="6"/>
        <v>45</v>
      </c>
      <c r="K52" s="4">
        <f t="shared" si="6"/>
        <v>38</v>
      </c>
      <c r="L52" s="4">
        <f t="shared" si="6"/>
        <v>31</v>
      </c>
      <c r="M52" s="4">
        <f t="shared" si="6"/>
        <v>28</v>
      </c>
      <c r="N52" s="4">
        <f t="shared" si="6"/>
        <v>24</v>
      </c>
      <c r="O52" s="4">
        <f t="shared" si="6"/>
        <v>21</v>
      </c>
      <c r="P52" s="4">
        <f t="shared" si="6"/>
        <v>17</v>
      </c>
      <c r="Q52" s="4">
        <f t="shared" si="6"/>
        <v>14</v>
      </c>
      <c r="R52" s="4">
        <f t="shared" si="6"/>
        <v>13</v>
      </c>
      <c r="S52" s="4">
        <f t="shared" si="6"/>
        <v>12</v>
      </c>
      <c r="T52" s="4">
        <f t="shared" si="6"/>
        <v>10</v>
      </c>
    </row>
    <row r="53" spans="1:20" x14ac:dyDescent="0.2">
      <c r="A53" s="1">
        <v>30</v>
      </c>
      <c r="B53" s="1" t="s">
        <v>2</v>
      </c>
      <c r="C53" s="1">
        <v>34</v>
      </c>
      <c r="D53" s="4">
        <f t="shared" si="7"/>
        <v>201</v>
      </c>
      <c r="E53" s="4">
        <f t="shared" si="7"/>
        <v>144</v>
      </c>
      <c r="F53" s="4">
        <f t="shared" si="6"/>
        <v>150</v>
      </c>
      <c r="G53" s="4">
        <f t="shared" si="6"/>
        <v>80</v>
      </c>
      <c r="H53" s="4">
        <f t="shared" si="6"/>
        <v>72</v>
      </c>
      <c r="I53" s="4">
        <f t="shared" si="6"/>
        <v>68</v>
      </c>
      <c r="J53" s="4">
        <f t="shared" si="6"/>
        <v>57</v>
      </c>
      <c r="K53" s="4">
        <f t="shared" si="6"/>
        <v>46</v>
      </c>
      <c r="L53" s="4">
        <f t="shared" si="6"/>
        <v>39</v>
      </c>
      <c r="M53" s="4">
        <f t="shared" si="6"/>
        <v>32</v>
      </c>
      <c r="N53" s="4">
        <f t="shared" si="6"/>
        <v>29</v>
      </c>
      <c r="O53" s="4">
        <f t="shared" si="6"/>
        <v>25</v>
      </c>
      <c r="P53" s="4">
        <f t="shared" si="6"/>
        <v>22</v>
      </c>
      <c r="Q53" s="4">
        <f t="shared" si="6"/>
        <v>17</v>
      </c>
      <c r="R53" s="4">
        <f t="shared" si="6"/>
        <v>14</v>
      </c>
      <c r="S53" s="4">
        <f t="shared" si="6"/>
        <v>13</v>
      </c>
      <c r="T53" s="4">
        <f t="shared" si="6"/>
        <v>12</v>
      </c>
    </row>
    <row r="54" spans="1:20" x14ac:dyDescent="0.2">
      <c r="A54" s="1">
        <v>35</v>
      </c>
      <c r="B54" s="1" t="s">
        <v>2</v>
      </c>
      <c r="C54" s="1">
        <v>39</v>
      </c>
      <c r="D54" s="4">
        <f t="shared" si="7"/>
        <v>212</v>
      </c>
      <c r="E54" s="4">
        <f t="shared" si="7"/>
        <v>201</v>
      </c>
      <c r="F54" s="4">
        <f t="shared" si="6"/>
        <v>144</v>
      </c>
      <c r="G54" s="4">
        <f t="shared" si="6"/>
        <v>150</v>
      </c>
      <c r="H54" s="4">
        <f t="shared" si="6"/>
        <v>79</v>
      </c>
      <c r="I54" s="4">
        <f t="shared" si="6"/>
        <v>71</v>
      </c>
      <c r="J54" s="4">
        <f t="shared" si="6"/>
        <v>67</v>
      </c>
      <c r="K54" s="4">
        <f t="shared" si="6"/>
        <v>57</v>
      </c>
      <c r="L54" s="4">
        <f t="shared" si="6"/>
        <v>46</v>
      </c>
      <c r="M54" s="4">
        <f t="shared" si="6"/>
        <v>39</v>
      </c>
      <c r="N54" s="4">
        <f t="shared" si="6"/>
        <v>32</v>
      </c>
      <c r="O54" s="4">
        <f t="shared" si="6"/>
        <v>28</v>
      </c>
      <c r="P54" s="4">
        <f t="shared" ref="P54:T63" si="8">+P10+P32</f>
        <v>24</v>
      </c>
      <c r="Q54" s="4">
        <f t="shared" si="8"/>
        <v>21</v>
      </c>
      <c r="R54" s="4">
        <f t="shared" si="8"/>
        <v>17</v>
      </c>
      <c r="S54" s="4">
        <f t="shared" si="8"/>
        <v>14</v>
      </c>
      <c r="T54" s="4">
        <f t="shared" si="8"/>
        <v>13</v>
      </c>
    </row>
    <row r="55" spans="1:20" x14ac:dyDescent="0.2">
      <c r="A55" s="1">
        <v>40</v>
      </c>
      <c r="B55" s="1" t="s">
        <v>2</v>
      </c>
      <c r="C55" s="1">
        <v>44</v>
      </c>
      <c r="D55" s="4">
        <f t="shared" si="7"/>
        <v>225</v>
      </c>
      <c r="E55" s="4">
        <f t="shared" si="7"/>
        <v>214</v>
      </c>
      <c r="F55" s="4">
        <f t="shared" si="7"/>
        <v>203</v>
      </c>
      <c r="G55" s="4">
        <f t="shared" si="7"/>
        <v>145</v>
      </c>
      <c r="H55" s="4">
        <f t="shared" si="7"/>
        <v>151</v>
      </c>
      <c r="I55" s="4">
        <f t="shared" si="7"/>
        <v>79</v>
      </c>
      <c r="J55" s="4">
        <f t="shared" si="7"/>
        <v>71</v>
      </c>
      <c r="K55" s="4">
        <f t="shared" si="7"/>
        <v>67</v>
      </c>
      <c r="L55" s="4">
        <f t="shared" si="7"/>
        <v>58</v>
      </c>
      <c r="M55" s="4">
        <f t="shared" si="7"/>
        <v>46</v>
      </c>
      <c r="N55" s="4">
        <f t="shared" si="7"/>
        <v>39</v>
      </c>
      <c r="O55" s="4">
        <f t="shared" si="7"/>
        <v>32</v>
      </c>
      <c r="P55" s="4">
        <f t="shared" si="7"/>
        <v>28</v>
      </c>
      <c r="Q55" s="4">
        <f t="shared" si="7"/>
        <v>24</v>
      </c>
      <c r="R55" s="4">
        <f t="shared" si="7"/>
        <v>21</v>
      </c>
      <c r="S55" s="4">
        <f t="shared" si="7"/>
        <v>17</v>
      </c>
      <c r="T55" s="4">
        <f t="shared" si="8"/>
        <v>14</v>
      </c>
    </row>
    <row r="56" spans="1:20" x14ac:dyDescent="0.2">
      <c r="A56" s="1">
        <v>45</v>
      </c>
      <c r="B56" s="1" t="s">
        <v>2</v>
      </c>
      <c r="C56" s="1">
        <v>49</v>
      </c>
      <c r="D56" s="4">
        <f t="shared" si="7"/>
        <v>302</v>
      </c>
      <c r="E56" s="4">
        <f t="shared" si="7"/>
        <v>227</v>
      </c>
      <c r="F56" s="4">
        <f t="shared" si="7"/>
        <v>217</v>
      </c>
      <c r="G56" s="4">
        <f t="shared" si="7"/>
        <v>205</v>
      </c>
      <c r="H56" s="4">
        <f t="shared" si="7"/>
        <v>146</v>
      </c>
      <c r="I56" s="4">
        <f t="shared" si="7"/>
        <v>152</v>
      </c>
      <c r="J56" s="4">
        <f t="shared" si="7"/>
        <v>79</v>
      </c>
      <c r="K56" s="4">
        <f t="shared" si="7"/>
        <v>71</v>
      </c>
      <c r="L56" s="4">
        <f t="shared" si="7"/>
        <v>67</v>
      </c>
      <c r="M56" s="4">
        <f t="shared" si="7"/>
        <v>59</v>
      </c>
      <c r="N56" s="4">
        <f t="shared" si="7"/>
        <v>47</v>
      </c>
      <c r="O56" s="4">
        <f t="shared" si="7"/>
        <v>39</v>
      </c>
      <c r="P56" s="4">
        <f t="shared" si="7"/>
        <v>32</v>
      </c>
      <c r="Q56" s="4">
        <f t="shared" si="7"/>
        <v>28</v>
      </c>
      <c r="R56" s="4">
        <f t="shared" si="7"/>
        <v>24</v>
      </c>
      <c r="S56" s="4">
        <f t="shared" si="7"/>
        <v>21</v>
      </c>
      <c r="T56" s="4">
        <f t="shared" si="8"/>
        <v>17</v>
      </c>
    </row>
    <row r="57" spans="1:20" x14ac:dyDescent="0.2">
      <c r="A57" s="1">
        <v>50</v>
      </c>
      <c r="B57" s="1" t="s">
        <v>6</v>
      </c>
      <c r="C57" s="1">
        <v>54</v>
      </c>
      <c r="D57" s="4">
        <f t="shared" si="7"/>
        <v>176</v>
      </c>
      <c r="E57" s="4">
        <f t="shared" si="7"/>
        <v>295</v>
      </c>
      <c r="F57" s="4">
        <f t="shared" si="7"/>
        <v>222</v>
      </c>
      <c r="G57" s="4">
        <f t="shared" si="7"/>
        <v>212</v>
      </c>
      <c r="H57" s="4">
        <f t="shared" si="7"/>
        <v>200</v>
      </c>
      <c r="I57" s="4">
        <f t="shared" si="7"/>
        <v>143</v>
      </c>
      <c r="J57" s="4">
        <f t="shared" si="7"/>
        <v>148</v>
      </c>
      <c r="K57" s="4">
        <f t="shared" si="7"/>
        <v>78</v>
      </c>
      <c r="L57" s="4">
        <f t="shared" si="7"/>
        <v>70</v>
      </c>
      <c r="M57" s="4">
        <f t="shared" si="7"/>
        <v>66</v>
      </c>
      <c r="N57" s="4">
        <f t="shared" si="7"/>
        <v>58</v>
      </c>
      <c r="O57" s="4">
        <f t="shared" si="7"/>
        <v>46</v>
      </c>
      <c r="P57" s="4">
        <f t="shared" si="7"/>
        <v>38</v>
      </c>
      <c r="Q57" s="4">
        <f t="shared" si="7"/>
        <v>31</v>
      </c>
      <c r="R57" s="4">
        <f t="shared" si="7"/>
        <v>28</v>
      </c>
      <c r="S57" s="4">
        <f t="shared" si="7"/>
        <v>24</v>
      </c>
      <c r="T57" s="4">
        <f t="shared" si="8"/>
        <v>21</v>
      </c>
    </row>
    <row r="58" spans="1:20" x14ac:dyDescent="0.2">
      <c r="A58" s="1">
        <v>55</v>
      </c>
      <c r="B58" s="1" t="s">
        <v>6</v>
      </c>
      <c r="C58" s="1">
        <v>59</v>
      </c>
      <c r="D58" s="4">
        <f t="shared" si="7"/>
        <v>264</v>
      </c>
      <c r="E58" s="4">
        <f t="shared" si="7"/>
        <v>173</v>
      </c>
      <c r="F58" s="4">
        <f t="shared" si="7"/>
        <v>288</v>
      </c>
      <c r="G58" s="4">
        <f t="shared" si="7"/>
        <v>218</v>
      </c>
      <c r="H58" s="4">
        <f t="shared" si="7"/>
        <v>208</v>
      </c>
      <c r="I58" s="4">
        <f t="shared" si="7"/>
        <v>196</v>
      </c>
      <c r="J58" s="4">
        <f t="shared" si="7"/>
        <v>140</v>
      </c>
      <c r="K58" s="4">
        <f t="shared" si="7"/>
        <v>145</v>
      </c>
      <c r="L58" s="4">
        <f t="shared" si="7"/>
        <v>77</v>
      </c>
      <c r="M58" s="4">
        <f t="shared" si="7"/>
        <v>69</v>
      </c>
      <c r="N58" s="4">
        <f t="shared" si="7"/>
        <v>65</v>
      </c>
      <c r="O58" s="4">
        <f t="shared" si="7"/>
        <v>57</v>
      </c>
      <c r="P58" s="4">
        <f t="shared" si="7"/>
        <v>45</v>
      </c>
      <c r="Q58" s="4">
        <f t="shared" si="7"/>
        <v>37</v>
      </c>
      <c r="R58" s="4">
        <f t="shared" si="7"/>
        <v>31</v>
      </c>
      <c r="S58" s="4">
        <f t="shared" si="7"/>
        <v>28</v>
      </c>
      <c r="T58" s="4">
        <f t="shared" si="8"/>
        <v>24</v>
      </c>
    </row>
    <row r="59" spans="1:20" x14ac:dyDescent="0.2">
      <c r="A59" s="1">
        <v>60</v>
      </c>
      <c r="B59" s="1" t="s">
        <v>6</v>
      </c>
      <c r="C59" s="1">
        <v>64</v>
      </c>
      <c r="D59" s="4">
        <f t="shared" si="7"/>
        <v>390</v>
      </c>
      <c r="E59" s="4">
        <f t="shared" si="7"/>
        <v>255</v>
      </c>
      <c r="F59" s="4">
        <f t="shared" si="7"/>
        <v>167</v>
      </c>
      <c r="G59" s="4">
        <f t="shared" si="7"/>
        <v>278</v>
      </c>
      <c r="H59" s="4">
        <f t="shared" si="7"/>
        <v>210</v>
      </c>
      <c r="I59" s="4">
        <f t="shared" si="7"/>
        <v>200</v>
      </c>
      <c r="J59" s="4">
        <f t="shared" si="7"/>
        <v>189</v>
      </c>
      <c r="K59" s="4">
        <f t="shared" si="7"/>
        <v>135</v>
      </c>
      <c r="L59" s="4">
        <f t="shared" si="7"/>
        <v>140</v>
      </c>
      <c r="M59" s="4">
        <f t="shared" si="7"/>
        <v>74</v>
      </c>
      <c r="N59" s="4">
        <f t="shared" si="7"/>
        <v>67</v>
      </c>
      <c r="O59" s="4">
        <f t="shared" si="7"/>
        <v>63</v>
      </c>
      <c r="P59" s="4">
        <f t="shared" si="7"/>
        <v>55</v>
      </c>
      <c r="Q59" s="4">
        <f t="shared" si="7"/>
        <v>43</v>
      </c>
      <c r="R59" s="4">
        <f t="shared" si="7"/>
        <v>35</v>
      </c>
      <c r="S59" s="4">
        <f t="shared" si="7"/>
        <v>30</v>
      </c>
      <c r="T59" s="4">
        <f t="shared" si="8"/>
        <v>27</v>
      </c>
    </row>
    <row r="60" spans="1:20" x14ac:dyDescent="0.2">
      <c r="A60" s="1">
        <v>65</v>
      </c>
      <c r="B60" s="1" t="s">
        <v>6</v>
      </c>
      <c r="C60" s="1">
        <v>69</v>
      </c>
      <c r="D60" s="4">
        <f t="shared" si="7"/>
        <v>348</v>
      </c>
      <c r="E60" s="4">
        <f t="shared" si="7"/>
        <v>372</v>
      </c>
      <c r="F60" s="4">
        <f t="shared" si="7"/>
        <v>243</v>
      </c>
      <c r="G60" s="4">
        <f t="shared" si="7"/>
        <v>160</v>
      </c>
      <c r="H60" s="4">
        <f t="shared" si="7"/>
        <v>264</v>
      </c>
      <c r="I60" s="4">
        <f t="shared" si="7"/>
        <v>199</v>
      </c>
      <c r="J60" s="4">
        <f t="shared" si="7"/>
        <v>190</v>
      </c>
      <c r="K60" s="4">
        <f t="shared" si="7"/>
        <v>180</v>
      </c>
      <c r="L60" s="4">
        <f t="shared" si="7"/>
        <v>129</v>
      </c>
      <c r="M60" s="4">
        <f t="shared" si="7"/>
        <v>133</v>
      </c>
      <c r="N60" s="4">
        <f t="shared" si="7"/>
        <v>71</v>
      </c>
      <c r="O60" s="4">
        <f t="shared" si="7"/>
        <v>64</v>
      </c>
      <c r="P60" s="4">
        <f t="shared" si="7"/>
        <v>60</v>
      </c>
      <c r="Q60" s="4">
        <f t="shared" si="7"/>
        <v>52</v>
      </c>
      <c r="R60" s="4">
        <f t="shared" si="7"/>
        <v>41</v>
      </c>
      <c r="S60" s="4">
        <f t="shared" si="7"/>
        <v>33</v>
      </c>
      <c r="T60" s="4">
        <f t="shared" si="8"/>
        <v>28</v>
      </c>
    </row>
    <row r="61" spans="1:20" x14ac:dyDescent="0.2">
      <c r="A61" s="1">
        <v>70</v>
      </c>
      <c r="B61" s="1" t="s">
        <v>6</v>
      </c>
      <c r="C61" s="1">
        <v>74</v>
      </c>
      <c r="D61" s="4">
        <f t="shared" si="7"/>
        <v>258</v>
      </c>
      <c r="E61" s="4">
        <f t="shared" si="7"/>
        <v>316</v>
      </c>
      <c r="F61" s="4">
        <f t="shared" si="7"/>
        <v>337</v>
      </c>
      <c r="G61" s="4">
        <f t="shared" si="7"/>
        <v>221</v>
      </c>
      <c r="H61" s="4">
        <f t="shared" si="7"/>
        <v>145</v>
      </c>
      <c r="I61" s="4">
        <f t="shared" si="7"/>
        <v>239</v>
      </c>
      <c r="J61" s="4">
        <f t="shared" si="7"/>
        <v>180</v>
      </c>
      <c r="K61" s="4">
        <f t="shared" si="7"/>
        <v>171</v>
      </c>
      <c r="L61" s="4">
        <f t="shared" si="7"/>
        <v>163</v>
      </c>
      <c r="M61" s="4">
        <f t="shared" si="7"/>
        <v>117</v>
      </c>
      <c r="N61" s="4">
        <f t="shared" si="7"/>
        <v>121</v>
      </c>
      <c r="O61" s="4">
        <f t="shared" si="7"/>
        <v>65</v>
      </c>
      <c r="P61" s="4">
        <f t="shared" si="7"/>
        <v>58</v>
      </c>
      <c r="Q61" s="4">
        <f t="shared" si="7"/>
        <v>54</v>
      </c>
      <c r="R61" s="4">
        <f t="shared" si="7"/>
        <v>47</v>
      </c>
      <c r="S61" s="4">
        <f t="shared" si="7"/>
        <v>37</v>
      </c>
      <c r="T61" s="4">
        <f t="shared" si="8"/>
        <v>30</v>
      </c>
    </row>
    <row r="62" spans="1:20" x14ac:dyDescent="0.2">
      <c r="A62" s="1">
        <v>75</v>
      </c>
      <c r="B62" s="1" t="s">
        <v>6</v>
      </c>
      <c r="C62" s="1">
        <v>79</v>
      </c>
      <c r="D62" s="4">
        <f t="shared" si="7"/>
        <v>207</v>
      </c>
      <c r="E62" s="4">
        <f t="shared" si="7"/>
        <v>229</v>
      </c>
      <c r="F62" s="4">
        <f t="shared" si="7"/>
        <v>280</v>
      </c>
      <c r="G62" s="4">
        <f t="shared" si="7"/>
        <v>298</v>
      </c>
      <c r="H62" s="4">
        <f t="shared" si="7"/>
        <v>196</v>
      </c>
      <c r="I62" s="4">
        <f t="shared" si="7"/>
        <v>129</v>
      </c>
      <c r="J62" s="4">
        <f t="shared" si="7"/>
        <v>211</v>
      </c>
      <c r="K62" s="4">
        <f t="shared" si="7"/>
        <v>159</v>
      </c>
      <c r="L62" s="4">
        <f t="shared" si="7"/>
        <v>151</v>
      </c>
      <c r="M62" s="4">
        <f t="shared" si="7"/>
        <v>144</v>
      </c>
      <c r="N62" s="4">
        <f t="shared" si="7"/>
        <v>104</v>
      </c>
      <c r="O62" s="4">
        <f t="shared" si="7"/>
        <v>107</v>
      </c>
      <c r="P62" s="4">
        <f t="shared" si="7"/>
        <v>58</v>
      </c>
      <c r="Q62" s="4">
        <f t="shared" si="7"/>
        <v>51</v>
      </c>
      <c r="R62" s="4">
        <f t="shared" si="7"/>
        <v>48</v>
      </c>
      <c r="S62" s="4">
        <f t="shared" si="7"/>
        <v>42</v>
      </c>
      <c r="T62" s="4">
        <f t="shared" si="8"/>
        <v>33</v>
      </c>
    </row>
    <row r="63" spans="1:20" x14ac:dyDescent="0.2">
      <c r="A63" s="1">
        <v>80</v>
      </c>
      <c r="B63" s="1" t="s">
        <v>6</v>
      </c>
      <c r="C63" s="1">
        <v>84</v>
      </c>
      <c r="D63" s="4">
        <f t="shared" si="7"/>
        <v>135</v>
      </c>
      <c r="E63" s="4">
        <f t="shared" si="7"/>
        <v>166</v>
      </c>
      <c r="F63" s="4">
        <f t="shared" si="7"/>
        <v>184</v>
      </c>
      <c r="G63" s="4">
        <f t="shared" si="7"/>
        <v>225</v>
      </c>
      <c r="H63" s="4">
        <f t="shared" si="7"/>
        <v>239</v>
      </c>
      <c r="I63" s="4">
        <f t="shared" si="7"/>
        <v>157</v>
      </c>
      <c r="J63" s="4">
        <f t="shared" si="7"/>
        <v>103</v>
      </c>
      <c r="K63" s="4">
        <f t="shared" si="7"/>
        <v>168</v>
      </c>
      <c r="L63" s="4">
        <f t="shared" si="7"/>
        <v>126</v>
      </c>
      <c r="M63" s="4">
        <f t="shared" si="7"/>
        <v>120</v>
      </c>
      <c r="N63" s="4">
        <f t="shared" si="7"/>
        <v>114</v>
      </c>
      <c r="O63" s="4">
        <f t="shared" si="7"/>
        <v>83</v>
      </c>
      <c r="P63" s="4">
        <f t="shared" si="7"/>
        <v>85</v>
      </c>
      <c r="Q63" s="4">
        <f t="shared" si="7"/>
        <v>46</v>
      </c>
      <c r="R63" s="4">
        <f t="shared" si="7"/>
        <v>41</v>
      </c>
      <c r="S63" s="4">
        <f t="shared" si="7"/>
        <v>39</v>
      </c>
      <c r="T63" s="4">
        <f t="shared" si="8"/>
        <v>34</v>
      </c>
    </row>
    <row r="64" spans="1:20" x14ac:dyDescent="0.2">
      <c r="A64" s="1">
        <v>85</v>
      </c>
      <c r="B64" s="1" t="s">
        <v>6</v>
      </c>
      <c r="C64" s="1"/>
      <c r="D64" s="4">
        <f t="shared" ref="D64:T64" si="9">+D20+D42</f>
        <v>99</v>
      </c>
      <c r="E64" s="4">
        <f t="shared" si="9"/>
        <v>142</v>
      </c>
      <c r="F64" s="4">
        <f t="shared" si="9"/>
        <v>187</v>
      </c>
      <c r="G64" s="4">
        <f t="shared" si="9"/>
        <v>226</v>
      </c>
      <c r="H64" s="4">
        <f t="shared" si="9"/>
        <v>275</v>
      </c>
      <c r="I64" s="4">
        <f t="shared" si="9"/>
        <v>313</v>
      </c>
      <c r="J64" s="4">
        <f t="shared" si="9"/>
        <v>287</v>
      </c>
      <c r="K64" s="4">
        <f t="shared" si="9"/>
        <v>239</v>
      </c>
      <c r="L64" s="4">
        <f t="shared" si="9"/>
        <v>248</v>
      </c>
      <c r="M64" s="4">
        <f t="shared" si="9"/>
        <v>227</v>
      </c>
      <c r="N64" s="4">
        <f t="shared" si="9"/>
        <v>210</v>
      </c>
      <c r="O64" s="4">
        <f t="shared" si="9"/>
        <v>196</v>
      </c>
      <c r="P64" s="4">
        <f t="shared" si="9"/>
        <v>169</v>
      </c>
      <c r="Q64" s="4">
        <f t="shared" si="9"/>
        <v>154</v>
      </c>
      <c r="R64" s="4">
        <f t="shared" si="9"/>
        <v>123</v>
      </c>
      <c r="S64" s="4">
        <f t="shared" si="9"/>
        <v>101</v>
      </c>
      <c r="T64" s="4">
        <f t="shared" si="9"/>
        <v>87</v>
      </c>
    </row>
    <row r="65" spans="1:20" s="1" customFormat="1" x14ac:dyDescent="0.2">
      <c r="A65" s="1" t="s">
        <v>3</v>
      </c>
      <c r="D65" s="1">
        <f>SUM(D47:D64)</f>
        <v>3830</v>
      </c>
      <c r="E65" s="1">
        <f t="shared" ref="E65:T65" si="10">SUM(E47:E64)</f>
        <v>3616</v>
      </c>
      <c r="F65" s="1">
        <f t="shared" si="10"/>
        <v>3332</v>
      </c>
      <c r="G65" s="1">
        <f t="shared" si="10"/>
        <v>3019</v>
      </c>
      <c r="H65" s="1">
        <f t="shared" si="10"/>
        <v>2694</v>
      </c>
      <c r="I65" s="1">
        <f t="shared" si="10"/>
        <v>2379</v>
      </c>
      <c r="J65" s="1">
        <f t="shared" si="10"/>
        <v>2091</v>
      </c>
      <c r="K65" s="1">
        <f t="shared" si="10"/>
        <v>1831</v>
      </c>
      <c r="L65" s="1">
        <f t="shared" si="10"/>
        <v>1583</v>
      </c>
      <c r="M65" s="1">
        <f t="shared" si="10"/>
        <v>1355</v>
      </c>
      <c r="N65" s="1">
        <f t="shared" si="10"/>
        <v>1152</v>
      </c>
      <c r="O65" s="1">
        <f t="shared" si="10"/>
        <v>973</v>
      </c>
      <c r="P65" s="1">
        <f t="shared" si="10"/>
        <v>817</v>
      </c>
      <c r="Q65" s="1">
        <f t="shared" si="10"/>
        <v>680</v>
      </c>
      <c r="R65" s="1">
        <f t="shared" si="10"/>
        <v>575</v>
      </c>
      <c r="S65" s="1">
        <f t="shared" si="10"/>
        <v>489</v>
      </c>
      <c r="T65" s="1">
        <f t="shared" si="10"/>
        <v>417</v>
      </c>
    </row>
    <row r="67" spans="1:20" x14ac:dyDescent="0.2">
      <c r="A67" t="s">
        <v>43</v>
      </c>
    </row>
    <row r="68" spans="1:20" s="1" customFormat="1" x14ac:dyDescent="0.2">
      <c r="A68" s="1" t="s">
        <v>7</v>
      </c>
      <c r="B68" s="6"/>
      <c r="C68" s="7" t="s">
        <v>1</v>
      </c>
      <c r="D68" s="1">
        <f>+D46</f>
        <v>1995</v>
      </c>
      <c r="E68" s="1">
        <f>+E46</f>
        <v>2000</v>
      </c>
      <c r="F68" s="1">
        <f t="shared" ref="F68:T68" si="11">+F46</f>
        <v>2005</v>
      </c>
      <c r="G68" s="1">
        <f t="shared" si="11"/>
        <v>2010</v>
      </c>
      <c r="H68" s="1">
        <f t="shared" si="11"/>
        <v>2015</v>
      </c>
      <c r="I68" s="1">
        <f t="shared" si="11"/>
        <v>2020</v>
      </c>
      <c r="J68" s="1">
        <f t="shared" si="11"/>
        <v>2025</v>
      </c>
      <c r="K68" s="1">
        <f t="shared" si="11"/>
        <v>2030</v>
      </c>
      <c r="L68" s="1">
        <f t="shared" si="11"/>
        <v>2035</v>
      </c>
      <c r="M68" s="1">
        <f t="shared" si="11"/>
        <v>2040</v>
      </c>
      <c r="N68" s="1">
        <f t="shared" si="11"/>
        <v>2045</v>
      </c>
      <c r="O68" s="1">
        <f t="shared" si="11"/>
        <v>2050</v>
      </c>
      <c r="P68" s="1">
        <f t="shared" si="11"/>
        <v>2055</v>
      </c>
      <c r="Q68" s="1">
        <f t="shared" si="11"/>
        <v>2060</v>
      </c>
      <c r="R68" s="1">
        <f t="shared" si="11"/>
        <v>2065</v>
      </c>
      <c r="S68" s="1">
        <f t="shared" si="11"/>
        <v>2070</v>
      </c>
      <c r="T68" s="1">
        <f t="shared" si="11"/>
        <v>2075</v>
      </c>
    </row>
    <row r="69" spans="1:20" x14ac:dyDescent="0.2">
      <c r="A69" s="1">
        <v>0</v>
      </c>
      <c r="B69" s="1" t="s">
        <v>6</v>
      </c>
      <c r="C69" s="1">
        <v>4</v>
      </c>
      <c r="D69" s="4">
        <v>100</v>
      </c>
      <c r="E69" s="4">
        <f>ROUND(E47/$D$47*100,1)</f>
        <v>87.2</v>
      </c>
      <c r="F69" s="4">
        <f t="shared" ref="F69:T69" si="12">ROUND(F47/$D$47*100,1)</f>
        <v>72.7</v>
      </c>
      <c r="G69" s="4">
        <f t="shared" si="12"/>
        <v>61</v>
      </c>
      <c r="H69" s="4">
        <f t="shared" si="12"/>
        <v>52.3</v>
      </c>
      <c r="I69" s="4">
        <f t="shared" si="12"/>
        <v>45.3</v>
      </c>
      <c r="J69" s="4">
        <f t="shared" si="12"/>
        <v>39</v>
      </c>
      <c r="K69" s="4">
        <f t="shared" si="12"/>
        <v>33.1</v>
      </c>
      <c r="L69" s="4">
        <f t="shared" si="12"/>
        <v>27.9</v>
      </c>
      <c r="M69" s="4">
        <f t="shared" si="12"/>
        <v>23.8</v>
      </c>
      <c r="N69" s="4">
        <f t="shared" si="12"/>
        <v>20.3</v>
      </c>
      <c r="O69" s="4">
        <f t="shared" si="12"/>
        <v>18</v>
      </c>
      <c r="P69" s="4">
        <f t="shared" si="12"/>
        <v>15.1</v>
      </c>
      <c r="Q69" s="4">
        <f t="shared" si="12"/>
        <v>12.8</v>
      </c>
      <c r="R69" s="4">
        <f t="shared" si="12"/>
        <v>10.5</v>
      </c>
      <c r="S69" s="4">
        <f t="shared" si="12"/>
        <v>9.3000000000000007</v>
      </c>
      <c r="T69" s="4">
        <f t="shared" si="12"/>
        <v>8.1</v>
      </c>
    </row>
    <row r="70" spans="1:20" x14ac:dyDescent="0.2">
      <c r="A70" s="1">
        <v>5</v>
      </c>
      <c r="B70" s="1" t="s">
        <v>6</v>
      </c>
      <c r="C70" s="1">
        <v>9</v>
      </c>
      <c r="D70" s="4">
        <v>100</v>
      </c>
      <c r="E70" s="4">
        <f>ROUND(E48/$D$48*100,1)</f>
        <v>86.5</v>
      </c>
      <c r="F70" s="4">
        <f t="shared" ref="F70:T70" si="13">ROUND(F48/$D$48*100,1)</f>
        <v>68.5</v>
      </c>
      <c r="G70" s="4">
        <f t="shared" si="13"/>
        <v>57.5</v>
      </c>
      <c r="H70" s="4">
        <f t="shared" si="13"/>
        <v>48.5</v>
      </c>
      <c r="I70" s="4">
        <f t="shared" si="13"/>
        <v>42</v>
      </c>
      <c r="J70" s="4">
        <f t="shared" si="13"/>
        <v>36.5</v>
      </c>
      <c r="K70" s="4">
        <f t="shared" si="13"/>
        <v>31.5</v>
      </c>
      <c r="L70" s="4">
        <f t="shared" si="13"/>
        <v>26.5</v>
      </c>
      <c r="M70" s="4">
        <f t="shared" si="13"/>
        <v>22</v>
      </c>
      <c r="N70" s="4">
        <f t="shared" si="13"/>
        <v>19</v>
      </c>
      <c r="O70" s="4">
        <f t="shared" si="13"/>
        <v>16.5</v>
      </c>
      <c r="P70" s="4">
        <f t="shared" si="13"/>
        <v>14</v>
      </c>
      <c r="Q70" s="4">
        <f t="shared" si="13"/>
        <v>12</v>
      </c>
      <c r="R70" s="4">
        <f t="shared" si="13"/>
        <v>10</v>
      </c>
      <c r="S70" s="4">
        <f t="shared" si="13"/>
        <v>8.5</v>
      </c>
      <c r="T70" s="4">
        <f t="shared" si="13"/>
        <v>7.5</v>
      </c>
    </row>
    <row r="71" spans="1:20" x14ac:dyDescent="0.2">
      <c r="A71" s="1">
        <v>10</v>
      </c>
      <c r="B71" s="1" t="s">
        <v>6</v>
      </c>
      <c r="C71" s="1">
        <v>14</v>
      </c>
      <c r="D71" s="4">
        <v>100</v>
      </c>
      <c r="E71" s="4">
        <f>ROUND(E49/$D$49*100,1)</f>
        <v>92.9</v>
      </c>
      <c r="F71" s="4">
        <f t="shared" ref="F71:T71" si="14">ROUND(F49/$D$49*100,1)</f>
        <v>80.2</v>
      </c>
      <c r="G71" s="4">
        <f t="shared" si="14"/>
        <v>63.2</v>
      </c>
      <c r="H71" s="4">
        <f t="shared" si="14"/>
        <v>53.8</v>
      </c>
      <c r="I71" s="4">
        <f t="shared" si="14"/>
        <v>45.3</v>
      </c>
      <c r="J71" s="4">
        <f t="shared" si="14"/>
        <v>39.200000000000003</v>
      </c>
      <c r="K71" s="4">
        <f t="shared" si="14"/>
        <v>34</v>
      </c>
      <c r="L71" s="4">
        <f t="shared" si="14"/>
        <v>29.2</v>
      </c>
      <c r="M71" s="4">
        <f t="shared" si="14"/>
        <v>24.5</v>
      </c>
      <c r="N71" s="4">
        <f t="shared" si="14"/>
        <v>20.3</v>
      </c>
      <c r="O71" s="4">
        <f t="shared" si="14"/>
        <v>17.899999999999999</v>
      </c>
      <c r="P71" s="4">
        <f t="shared" si="14"/>
        <v>15.6</v>
      </c>
      <c r="Q71" s="4">
        <f t="shared" si="14"/>
        <v>13.2</v>
      </c>
      <c r="R71" s="4">
        <f t="shared" si="14"/>
        <v>11.3</v>
      </c>
      <c r="S71" s="4">
        <f t="shared" si="14"/>
        <v>9.4</v>
      </c>
      <c r="T71" s="4">
        <f t="shared" si="14"/>
        <v>8</v>
      </c>
    </row>
    <row r="72" spans="1:20" x14ac:dyDescent="0.2">
      <c r="A72" s="1">
        <v>15</v>
      </c>
      <c r="B72" s="1" t="s">
        <v>6</v>
      </c>
      <c r="C72" s="1">
        <v>19</v>
      </c>
      <c r="D72" s="4">
        <v>100</v>
      </c>
      <c r="E72" s="4">
        <f>ROUND(E50/$D$50*100,1)</f>
        <v>89.1</v>
      </c>
      <c r="F72" s="4">
        <f t="shared" ref="F72:T72" si="15">ROUND(F50/$D$50*100,1)</f>
        <v>82.3</v>
      </c>
      <c r="G72" s="4">
        <f t="shared" si="15"/>
        <v>70.900000000000006</v>
      </c>
      <c r="H72" s="4">
        <f t="shared" si="15"/>
        <v>56</v>
      </c>
      <c r="I72" s="4">
        <f t="shared" si="15"/>
        <v>48</v>
      </c>
      <c r="J72" s="4">
        <f t="shared" si="15"/>
        <v>40</v>
      </c>
      <c r="K72" s="4">
        <f t="shared" si="15"/>
        <v>34.299999999999997</v>
      </c>
      <c r="L72" s="4">
        <f t="shared" si="15"/>
        <v>30.3</v>
      </c>
      <c r="M72" s="4">
        <f t="shared" si="15"/>
        <v>25.7</v>
      </c>
      <c r="N72" s="4">
        <f t="shared" si="15"/>
        <v>21.7</v>
      </c>
      <c r="O72" s="4">
        <f t="shared" si="15"/>
        <v>17.7</v>
      </c>
      <c r="P72" s="4">
        <f t="shared" si="15"/>
        <v>16</v>
      </c>
      <c r="Q72" s="4">
        <f t="shared" si="15"/>
        <v>13.7</v>
      </c>
      <c r="R72" s="4">
        <f t="shared" si="15"/>
        <v>12</v>
      </c>
      <c r="S72" s="4">
        <f t="shared" si="15"/>
        <v>9.6999999999999993</v>
      </c>
      <c r="T72" s="4">
        <f t="shared" si="15"/>
        <v>8.6</v>
      </c>
    </row>
    <row r="73" spans="1:20" x14ac:dyDescent="0.2">
      <c r="A73" s="1">
        <v>20</v>
      </c>
      <c r="B73" s="1" t="s">
        <v>6</v>
      </c>
      <c r="C73" s="1">
        <v>24</v>
      </c>
      <c r="D73" s="4">
        <v>100</v>
      </c>
      <c r="E73" s="4">
        <f t="shared" ref="E73:T73" si="16">ROUND(E51/D51*100,1)</f>
        <v>54.3</v>
      </c>
      <c r="F73" s="4">
        <f t="shared" si="16"/>
        <v>88.9</v>
      </c>
      <c r="G73" s="4">
        <f t="shared" si="16"/>
        <v>94.6</v>
      </c>
      <c r="H73" s="4">
        <f t="shared" si="16"/>
        <v>83</v>
      </c>
      <c r="I73" s="4">
        <f t="shared" si="16"/>
        <v>81.8</v>
      </c>
      <c r="J73" s="4">
        <f t="shared" si="16"/>
        <v>86.1</v>
      </c>
      <c r="K73" s="4">
        <f t="shared" si="16"/>
        <v>80.599999999999994</v>
      </c>
      <c r="L73" s="4">
        <f t="shared" si="16"/>
        <v>88</v>
      </c>
      <c r="M73" s="4">
        <f t="shared" si="16"/>
        <v>86.4</v>
      </c>
      <c r="N73" s="4">
        <f t="shared" si="16"/>
        <v>89.5</v>
      </c>
      <c r="O73" s="4">
        <f t="shared" si="16"/>
        <v>82.4</v>
      </c>
      <c r="P73" s="4">
        <f t="shared" si="16"/>
        <v>78.599999999999994</v>
      </c>
      <c r="Q73" s="4">
        <f t="shared" si="16"/>
        <v>90.9</v>
      </c>
      <c r="R73" s="4">
        <f t="shared" si="16"/>
        <v>90</v>
      </c>
      <c r="S73" s="4">
        <f t="shared" si="16"/>
        <v>88.9</v>
      </c>
      <c r="T73" s="4">
        <f t="shared" si="16"/>
        <v>75</v>
      </c>
    </row>
    <row r="74" spans="1:20" x14ac:dyDescent="0.2">
      <c r="A74" s="1">
        <v>25</v>
      </c>
      <c r="B74" s="1" t="s">
        <v>6</v>
      </c>
      <c r="C74" s="1">
        <v>29</v>
      </c>
      <c r="D74" s="4">
        <v>100</v>
      </c>
      <c r="E74" s="4">
        <f>ROUND(E52/$D$52*100,1)</f>
        <v>103.6</v>
      </c>
      <c r="F74" s="4">
        <f t="shared" ref="F74:T74" si="17">ROUND(F52/$D$52*100,1)</f>
        <v>56.5</v>
      </c>
      <c r="G74" s="4">
        <f t="shared" si="17"/>
        <v>50.7</v>
      </c>
      <c r="H74" s="4">
        <f t="shared" si="17"/>
        <v>47.8</v>
      </c>
      <c r="I74" s="4">
        <f t="shared" si="17"/>
        <v>39.9</v>
      </c>
      <c r="J74" s="4">
        <f t="shared" si="17"/>
        <v>32.6</v>
      </c>
      <c r="K74" s="4">
        <f t="shared" si="17"/>
        <v>27.5</v>
      </c>
      <c r="L74" s="4">
        <f t="shared" si="17"/>
        <v>22.5</v>
      </c>
      <c r="M74" s="4">
        <f t="shared" si="17"/>
        <v>20.3</v>
      </c>
      <c r="N74" s="4">
        <f t="shared" si="17"/>
        <v>17.399999999999999</v>
      </c>
      <c r="O74" s="4">
        <f t="shared" si="17"/>
        <v>15.2</v>
      </c>
      <c r="P74" s="4">
        <f t="shared" si="17"/>
        <v>12.3</v>
      </c>
      <c r="Q74" s="4">
        <f t="shared" si="17"/>
        <v>10.1</v>
      </c>
      <c r="R74" s="4">
        <f t="shared" si="17"/>
        <v>9.4</v>
      </c>
      <c r="S74" s="4">
        <f t="shared" si="17"/>
        <v>8.6999999999999993</v>
      </c>
      <c r="T74" s="4">
        <f t="shared" si="17"/>
        <v>7.2</v>
      </c>
    </row>
    <row r="75" spans="1:20" x14ac:dyDescent="0.2">
      <c r="A75" s="1">
        <v>30</v>
      </c>
      <c r="B75" s="1" t="s">
        <v>6</v>
      </c>
      <c r="C75" s="1">
        <v>34</v>
      </c>
      <c r="D75" s="4">
        <v>100</v>
      </c>
      <c r="E75" s="4">
        <f>ROUND(E53/$D$53*100,1)</f>
        <v>71.599999999999994</v>
      </c>
      <c r="F75" s="4">
        <f t="shared" ref="F75:T75" si="18">ROUND(F53/$D$53*100,1)</f>
        <v>74.599999999999994</v>
      </c>
      <c r="G75" s="4">
        <f t="shared" si="18"/>
        <v>39.799999999999997</v>
      </c>
      <c r="H75" s="4">
        <f t="shared" si="18"/>
        <v>35.799999999999997</v>
      </c>
      <c r="I75" s="4">
        <f t="shared" si="18"/>
        <v>33.799999999999997</v>
      </c>
      <c r="J75" s="4">
        <f t="shared" si="18"/>
        <v>28.4</v>
      </c>
      <c r="K75" s="4">
        <f t="shared" si="18"/>
        <v>22.9</v>
      </c>
      <c r="L75" s="4">
        <f t="shared" si="18"/>
        <v>19.399999999999999</v>
      </c>
      <c r="M75" s="4">
        <f t="shared" si="18"/>
        <v>15.9</v>
      </c>
      <c r="N75" s="4">
        <f t="shared" si="18"/>
        <v>14.4</v>
      </c>
      <c r="O75" s="4">
        <f t="shared" si="18"/>
        <v>12.4</v>
      </c>
      <c r="P75" s="4">
        <f t="shared" si="18"/>
        <v>10.9</v>
      </c>
      <c r="Q75" s="4">
        <f t="shared" si="18"/>
        <v>8.5</v>
      </c>
      <c r="R75" s="4">
        <f t="shared" si="18"/>
        <v>7</v>
      </c>
      <c r="S75" s="4">
        <f t="shared" si="18"/>
        <v>6.5</v>
      </c>
      <c r="T75" s="4">
        <f t="shared" si="18"/>
        <v>6</v>
      </c>
    </row>
    <row r="76" spans="1:20" x14ac:dyDescent="0.2">
      <c r="A76" s="1">
        <v>35</v>
      </c>
      <c r="B76" s="1" t="s">
        <v>6</v>
      </c>
      <c r="C76" s="1">
        <v>39</v>
      </c>
      <c r="D76" s="4">
        <v>100</v>
      </c>
      <c r="E76" s="4">
        <f>ROUND(E54/$D$54*100,1)</f>
        <v>94.8</v>
      </c>
      <c r="F76" s="4">
        <f t="shared" ref="F76:T76" si="19">ROUND(F54/$D$54*100,1)</f>
        <v>67.900000000000006</v>
      </c>
      <c r="G76" s="4">
        <f t="shared" si="19"/>
        <v>70.8</v>
      </c>
      <c r="H76" s="4">
        <f t="shared" si="19"/>
        <v>37.299999999999997</v>
      </c>
      <c r="I76" s="4">
        <f t="shared" si="19"/>
        <v>33.5</v>
      </c>
      <c r="J76" s="4">
        <f t="shared" si="19"/>
        <v>31.6</v>
      </c>
      <c r="K76" s="4">
        <f t="shared" si="19"/>
        <v>26.9</v>
      </c>
      <c r="L76" s="4">
        <f t="shared" si="19"/>
        <v>21.7</v>
      </c>
      <c r="M76" s="4">
        <f t="shared" si="19"/>
        <v>18.399999999999999</v>
      </c>
      <c r="N76" s="4">
        <f t="shared" si="19"/>
        <v>15.1</v>
      </c>
      <c r="O76" s="4">
        <f t="shared" si="19"/>
        <v>13.2</v>
      </c>
      <c r="P76" s="4">
        <f t="shared" si="19"/>
        <v>11.3</v>
      </c>
      <c r="Q76" s="4">
        <f t="shared" si="19"/>
        <v>9.9</v>
      </c>
      <c r="R76" s="4">
        <f t="shared" si="19"/>
        <v>8</v>
      </c>
      <c r="S76" s="4">
        <f t="shared" si="19"/>
        <v>6.6</v>
      </c>
      <c r="T76" s="4">
        <f t="shared" si="19"/>
        <v>6.1</v>
      </c>
    </row>
    <row r="77" spans="1:20" x14ac:dyDescent="0.2">
      <c r="A77" s="1">
        <v>40</v>
      </c>
      <c r="B77" s="1" t="s">
        <v>6</v>
      </c>
      <c r="C77" s="1">
        <v>44</v>
      </c>
      <c r="D77" s="4">
        <v>100</v>
      </c>
      <c r="E77" s="4">
        <f>ROUND(E55/$D$55*100,1)</f>
        <v>95.1</v>
      </c>
      <c r="F77" s="4">
        <f t="shared" ref="F77:T77" si="20">ROUND(F55/$D$55*100,1)</f>
        <v>90.2</v>
      </c>
      <c r="G77" s="4">
        <f t="shared" si="20"/>
        <v>64.400000000000006</v>
      </c>
      <c r="H77" s="4">
        <f t="shared" si="20"/>
        <v>67.099999999999994</v>
      </c>
      <c r="I77" s="4">
        <f t="shared" si="20"/>
        <v>35.1</v>
      </c>
      <c r="J77" s="4">
        <f t="shared" si="20"/>
        <v>31.6</v>
      </c>
      <c r="K77" s="4">
        <f t="shared" si="20"/>
        <v>29.8</v>
      </c>
      <c r="L77" s="4">
        <f t="shared" si="20"/>
        <v>25.8</v>
      </c>
      <c r="M77" s="4">
        <f t="shared" si="20"/>
        <v>20.399999999999999</v>
      </c>
      <c r="N77" s="4">
        <f t="shared" si="20"/>
        <v>17.3</v>
      </c>
      <c r="O77" s="4">
        <f t="shared" si="20"/>
        <v>14.2</v>
      </c>
      <c r="P77" s="4">
        <f t="shared" si="20"/>
        <v>12.4</v>
      </c>
      <c r="Q77" s="4">
        <f t="shared" si="20"/>
        <v>10.7</v>
      </c>
      <c r="R77" s="4">
        <f t="shared" si="20"/>
        <v>9.3000000000000007</v>
      </c>
      <c r="S77" s="4">
        <f t="shared" si="20"/>
        <v>7.6</v>
      </c>
      <c r="T77" s="4">
        <f t="shared" si="20"/>
        <v>6.2</v>
      </c>
    </row>
    <row r="78" spans="1:20" x14ac:dyDescent="0.2">
      <c r="A78" s="1">
        <v>45</v>
      </c>
      <c r="B78" s="1" t="s">
        <v>6</v>
      </c>
      <c r="C78" s="1">
        <v>49</v>
      </c>
      <c r="D78" s="4">
        <v>100</v>
      </c>
      <c r="E78" s="4">
        <f>ROUND(E56/$D$56*100,1)</f>
        <v>75.2</v>
      </c>
      <c r="F78" s="4">
        <f t="shared" ref="F78:T78" si="21">ROUND(F56/$D$56*100,1)</f>
        <v>71.900000000000006</v>
      </c>
      <c r="G78" s="4">
        <f t="shared" si="21"/>
        <v>67.900000000000006</v>
      </c>
      <c r="H78" s="4">
        <f t="shared" si="21"/>
        <v>48.3</v>
      </c>
      <c r="I78" s="4">
        <f t="shared" si="21"/>
        <v>50.3</v>
      </c>
      <c r="J78" s="4">
        <f t="shared" si="21"/>
        <v>26.2</v>
      </c>
      <c r="K78" s="4">
        <f t="shared" si="21"/>
        <v>23.5</v>
      </c>
      <c r="L78" s="4">
        <f t="shared" si="21"/>
        <v>22.2</v>
      </c>
      <c r="M78" s="4">
        <f t="shared" si="21"/>
        <v>19.5</v>
      </c>
      <c r="N78" s="4">
        <f t="shared" si="21"/>
        <v>15.6</v>
      </c>
      <c r="O78" s="4">
        <f t="shared" si="21"/>
        <v>12.9</v>
      </c>
      <c r="P78" s="4">
        <f t="shared" si="21"/>
        <v>10.6</v>
      </c>
      <c r="Q78" s="4">
        <f t="shared" si="21"/>
        <v>9.3000000000000007</v>
      </c>
      <c r="R78" s="4">
        <f t="shared" si="21"/>
        <v>7.9</v>
      </c>
      <c r="S78" s="4">
        <f t="shared" si="21"/>
        <v>7</v>
      </c>
      <c r="T78" s="4">
        <f t="shared" si="21"/>
        <v>5.6</v>
      </c>
    </row>
    <row r="79" spans="1:20" x14ac:dyDescent="0.2">
      <c r="A79" s="1">
        <v>50</v>
      </c>
      <c r="B79" s="1" t="s">
        <v>6</v>
      </c>
      <c r="C79" s="1">
        <v>54</v>
      </c>
      <c r="D79" s="4">
        <v>100</v>
      </c>
      <c r="E79" s="4">
        <f>ROUND(E57/$D$57*100,1)</f>
        <v>167.6</v>
      </c>
      <c r="F79" s="4">
        <f t="shared" ref="F79:T79" si="22">ROUND(F57/$D$57*100,1)</f>
        <v>126.1</v>
      </c>
      <c r="G79" s="4">
        <f t="shared" si="22"/>
        <v>120.5</v>
      </c>
      <c r="H79" s="4">
        <f t="shared" si="22"/>
        <v>113.6</v>
      </c>
      <c r="I79" s="4">
        <f t="shared" si="22"/>
        <v>81.3</v>
      </c>
      <c r="J79" s="4">
        <f t="shared" si="22"/>
        <v>84.1</v>
      </c>
      <c r="K79" s="4">
        <f t="shared" si="22"/>
        <v>44.3</v>
      </c>
      <c r="L79" s="4">
        <f t="shared" si="22"/>
        <v>39.799999999999997</v>
      </c>
      <c r="M79" s="4">
        <f t="shared" si="22"/>
        <v>37.5</v>
      </c>
      <c r="N79" s="4">
        <f t="shared" si="22"/>
        <v>33</v>
      </c>
      <c r="O79" s="4">
        <f t="shared" si="22"/>
        <v>26.1</v>
      </c>
      <c r="P79" s="4">
        <f t="shared" si="22"/>
        <v>21.6</v>
      </c>
      <c r="Q79" s="4">
        <f t="shared" si="22"/>
        <v>17.600000000000001</v>
      </c>
      <c r="R79" s="4">
        <f t="shared" si="22"/>
        <v>15.9</v>
      </c>
      <c r="S79" s="4">
        <f t="shared" si="22"/>
        <v>13.6</v>
      </c>
      <c r="T79" s="4">
        <f t="shared" si="22"/>
        <v>11.9</v>
      </c>
    </row>
    <row r="80" spans="1:20" x14ac:dyDescent="0.2">
      <c r="A80" s="1">
        <v>55</v>
      </c>
      <c r="B80" s="1" t="s">
        <v>6</v>
      </c>
      <c r="C80" s="1">
        <v>59</v>
      </c>
      <c r="D80" s="4">
        <v>100</v>
      </c>
      <c r="E80" s="4">
        <f>ROUND(E58/$D$58*100,1)</f>
        <v>65.5</v>
      </c>
      <c r="F80" s="4">
        <f t="shared" ref="F80:T80" si="23">ROUND(F58/$D$58*100,1)</f>
        <v>109.1</v>
      </c>
      <c r="G80" s="4">
        <f t="shared" si="23"/>
        <v>82.6</v>
      </c>
      <c r="H80" s="4">
        <f t="shared" si="23"/>
        <v>78.8</v>
      </c>
      <c r="I80" s="4">
        <f t="shared" si="23"/>
        <v>74.2</v>
      </c>
      <c r="J80" s="4">
        <f t="shared" si="23"/>
        <v>53</v>
      </c>
      <c r="K80" s="4">
        <f t="shared" si="23"/>
        <v>54.9</v>
      </c>
      <c r="L80" s="4">
        <f t="shared" si="23"/>
        <v>29.2</v>
      </c>
      <c r="M80" s="4">
        <f t="shared" si="23"/>
        <v>26.1</v>
      </c>
      <c r="N80" s="4">
        <f t="shared" si="23"/>
        <v>24.6</v>
      </c>
      <c r="O80" s="4">
        <f t="shared" si="23"/>
        <v>21.6</v>
      </c>
      <c r="P80" s="4">
        <f t="shared" si="23"/>
        <v>17</v>
      </c>
      <c r="Q80" s="4">
        <f t="shared" si="23"/>
        <v>14</v>
      </c>
      <c r="R80" s="4">
        <f t="shared" si="23"/>
        <v>11.7</v>
      </c>
      <c r="S80" s="4">
        <f t="shared" si="23"/>
        <v>10.6</v>
      </c>
      <c r="T80" s="4">
        <f t="shared" si="23"/>
        <v>9.1</v>
      </c>
    </row>
    <row r="81" spans="1:20" x14ac:dyDescent="0.2">
      <c r="A81" s="1">
        <v>60</v>
      </c>
      <c r="B81" s="1" t="s">
        <v>6</v>
      </c>
      <c r="C81" s="1">
        <v>64</v>
      </c>
      <c r="D81" s="4">
        <v>100</v>
      </c>
      <c r="E81" s="4">
        <f>ROUND(E59/$D$59*100,1)</f>
        <v>65.400000000000006</v>
      </c>
      <c r="F81" s="4">
        <f t="shared" ref="F81:T81" si="24">ROUND(F59/$D$59*100,1)</f>
        <v>42.8</v>
      </c>
      <c r="G81" s="4">
        <f t="shared" si="24"/>
        <v>71.3</v>
      </c>
      <c r="H81" s="4">
        <f t="shared" si="24"/>
        <v>53.8</v>
      </c>
      <c r="I81" s="4">
        <f t="shared" si="24"/>
        <v>51.3</v>
      </c>
      <c r="J81" s="4">
        <f t="shared" si="24"/>
        <v>48.5</v>
      </c>
      <c r="K81" s="4">
        <f t="shared" si="24"/>
        <v>34.6</v>
      </c>
      <c r="L81" s="4">
        <f t="shared" si="24"/>
        <v>35.9</v>
      </c>
      <c r="M81" s="4">
        <f t="shared" si="24"/>
        <v>19</v>
      </c>
      <c r="N81" s="4">
        <f t="shared" si="24"/>
        <v>17.2</v>
      </c>
      <c r="O81" s="4">
        <f t="shared" si="24"/>
        <v>16.2</v>
      </c>
      <c r="P81" s="4">
        <f t="shared" si="24"/>
        <v>14.1</v>
      </c>
      <c r="Q81" s="4">
        <f t="shared" si="24"/>
        <v>11</v>
      </c>
      <c r="R81" s="4">
        <f t="shared" si="24"/>
        <v>9</v>
      </c>
      <c r="S81" s="4">
        <f t="shared" si="24"/>
        <v>7.7</v>
      </c>
      <c r="T81" s="4">
        <f t="shared" si="24"/>
        <v>6.9</v>
      </c>
    </row>
    <row r="82" spans="1:20" x14ac:dyDescent="0.2">
      <c r="A82" s="1">
        <v>65</v>
      </c>
      <c r="B82" s="1" t="s">
        <v>6</v>
      </c>
      <c r="C82" s="1">
        <v>69</v>
      </c>
      <c r="D82" s="4">
        <v>100</v>
      </c>
      <c r="E82" s="4">
        <f>ROUND(E60/$D$60*100,1)</f>
        <v>106.9</v>
      </c>
      <c r="F82" s="4">
        <f t="shared" ref="F82:T82" si="25">ROUND(F60/$D$60*100,1)</f>
        <v>69.8</v>
      </c>
      <c r="G82" s="4">
        <f t="shared" si="25"/>
        <v>46</v>
      </c>
      <c r="H82" s="4">
        <f t="shared" si="25"/>
        <v>75.900000000000006</v>
      </c>
      <c r="I82" s="4">
        <f t="shared" si="25"/>
        <v>57.2</v>
      </c>
      <c r="J82" s="4">
        <f t="shared" si="25"/>
        <v>54.6</v>
      </c>
      <c r="K82" s="4">
        <f t="shared" si="25"/>
        <v>51.7</v>
      </c>
      <c r="L82" s="4">
        <f t="shared" si="25"/>
        <v>37.1</v>
      </c>
      <c r="M82" s="4">
        <f t="shared" si="25"/>
        <v>38.200000000000003</v>
      </c>
      <c r="N82" s="4">
        <f t="shared" si="25"/>
        <v>20.399999999999999</v>
      </c>
      <c r="O82" s="4">
        <f t="shared" si="25"/>
        <v>18.399999999999999</v>
      </c>
      <c r="P82" s="4">
        <f t="shared" si="25"/>
        <v>17.2</v>
      </c>
      <c r="Q82" s="4">
        <f t="shared" si="25"/>
        <v>14.9</v>
      </c>
      <c r="R82" s="4">
        <f t="shared" si="25"/>
        <v>11.8</v>
      </c>
      <c r="S82" s="4">
        <f t="shared" si="25"/>
        <v>9.5</v>
      </c>
      <c r="T82" s="4">
        <f t="shared" si="25"/>
        <v>8</v>
      </c>
    </row>
    <row r="83" spans="1:20" x14ac:dyDescent="0.2">
      <c r="A83" s="1">
        <v>70</v>
      </c>
      <c r="B83" s="1" t="s">
        <v>6</v>
      </c>
      <c r="C83" s="1">
        <v>74</v>
      </c>
      <c r="D83" s="4">
        <v>100</v>
      </c>
      <c r="E83" s="4">
        <f>ROUND(E61/$D$61*100,1)</f>
        <v>122.5</v>
      </c>
      <c r="F83" s="4">
        <f t="shared" ref="F83:T83" si="26">ROUND(F61/$D$61*100,1)</f>
        <v>130.6</v>
      </c>
      <c r="G83" s="4">
        <f t="shared" si="26"/>
        <v>85.7</v>
      </c>
      <c r="H83" s="4">
        <f t="shared" si="26"/>
        <v>56.2</v>
      </c>
      <c r="I83" s="4">
        <f t="shared" si="26"/>
        <v>92.6</v>
      </c>
      <c r="J83" s="4">
        <f t="shared" si="26"/>
        <v>69.8</v>
      </c>
      <c r="K83" s="4">
        <f t="shared" si="26"/>
        <v>66.3</v>
      </c>
      <c r="L83" s="4">
        <f t="shared" si="26"/>
        <v>63.2</v>
      </c>
      <c r="M83" s="4">
        <f t="shared" si="26"/>
        <v>45.3</v>
      </c>
      <c r="N83" s="4">
        <f t="shared" si="26"/>
        <v>46.9</v>
      </c>
      <c r="O83" s="4">
        <f t="shared" si="26"/>
        <v>25.2</v>
      </c>
      <c r="P83" s="4">
        <f t="shared" si="26"/>
        <v>22.5</v>
      </c>
      <c r="Q83" s="4">
        <f t="shared" si="26"/>
        <v>20.9</v>
      </c>
      <c r="R83" s="4">
        <f t="shared" si="26"/>
        <v>18.2</v>
      </c>
      <c r="S83" s="4">
        <f t="shared" si="26"/>
        <v>14.3</v>
      </c>
      <c r="T83" s="4">
        <f t="shared" si="26"/>
        <v>11.6</v>
      </c>
    </row>
    <row r="84" spans="1:20" x14ac:dyDescent="0.2">
      <c r="A84" s="1">
        <v>75</v>
      </c>
      <c r="B84" s="1" t="s">
        <v>6</v>
      </c>
      <c r="C84" s="1">
        <v>79</v>
      </c>
      <c r="D84" s="4">
        <v>100</v>
      </c>
      <c r="E84" s="4">
        <f>ROUND(E62/$D$62*100,1)</f>
        <v>110.6</v>
      </c>
      <c r="F84" s="4">
        <f t="shared" ref="F84:T84" si="27">ROUND(F62/$D$62*100,1)</f>
        <v>135.30000000000001</v>
      </c>
      <c r="G84" s="4">
        <f t="shared" si="27"/>
        <v>144</v>
      </c>
      <c r="H84" s="4">
        <f t="shared" si="27"/>
        <v>94.7</v>
      </c>
      <c r="I84" s="4">
        <f t="shared" si="27"/>
        <v>62.3</v>
      </c>
      <c r="J84" s="4">
        <f t="shared" si="27"/>
        <v>101.9</v>
      </c>
      <c r="K84" s="4">
        <f t="shared" si="27"/>
        <v>76.8</v>
      </c>
      <c r="L84" s="4">
        <f t="shared" si="27"/>
        <v>72.900000000000006</v>
      </c>
      <c r="M84" s="4">
        <f t="shared" si="27"/>
        <v>69.599999999999994</v>
      </c>
      <c r="N84" s="4">
        <f t="shared" si="27"/>
        <v>50.2</v>
      </c>
      <c r="O84" s="4">
        <f t="shared" si="27"/>
        <v>51.7</v>
      </c>
      <c r="P84" s="4">
        <f t="shared" si="27"/>
        <v>28</v>
      </c>
      <c r="Q84" s="4">
        <f t="shared" si="27"/>
        <v>24.6</v>
      </c>
      <c r="R84" s="4">
        <f t="shared" si="27"/>
        <v>23.2</v>
      </c>
      <c r="S84" s="4">
        <f t="shared" si="27"/>
        <v>20.3</v>
      </c>
      <c r="T84" s="4">
        <f t="shared" si="27"/>
        <v>15.9</v>
      </c>
    </row>
    <row r="85" spans="1:20" x14ac:dyDescent="0.2">
      <c r="A85" s="1">
        <v>80</v>
      </c>
      <c r="B85" s="1" t="s">
        <v>6</v>
      </c>
      <c r="C85" s="1">
        <v>84</v>
      </c>
      <c r="D85" s="4">
        <v>100</v>
      </c>
      <c r="E85" s="4">
        <f>ROUND(E63/$D$63*100,1)</f>
        <v>123</v>
      </c>
      <c r="F85" s="4">
        <f t="shared" ref="F85:T85" si="28">ROUND(F63/$D$63*100,1)</f>
        <v>136.30000000000001</v>
      </c>
      <c r="G85" s="4">
        <f t="shared" si="28"/>
        <v>166.7</v>
      </c>
      <c r="H85" s="4">
        <f t="shared" si="28"/>
        <v>177</v>
      </c>
      <c r="I85" s="4">
        <f t="shared" si="28"/>
        <v>116.3</v>
      </c>
      <c r="J85" s="4">
        <f t="shared" si="28"/>
        <v>76.3</v>
      </c>
      <c r="K85" s="4">
        <f t="shared" si="28"/>
        <v>124.4</v>
      </c>
      <c r="L85" s="4">
        <f t="shared" si="28"/>
        <v>93.3</v>
      </c>
      <c r="M85" s="4">
        <f t="shared" si="28"/>
        <v>88.9</v>
      </c>
      <c r="N85" s="4">
        <f t="shared" si="28"/>
        <v>84.4</v>
      </c>
      <c r="O85" s="4">
        <f t="shared" si="28"/>
        <v>61.5</v>
      </c>
      <c r="P85" s="4">
        <f t="shared" si="28"/>
        <v>63</v>
      </c>
      <c r="Q85" s="4">
        <f t="shared" si="28"/>
        <v>34.1</v>
      </c>
      <c r="R85" s="4">
        <f t="shared" si="28"/>
        <v>30.4</v>
      </c>
      <c r="S85" s="4">
        <f t="shared" si="28"/>
        <v>28.9</v>
      </c>
      <c r="T85" s="4">
        <f t="shared" si="28"/>
        <v>25.2</v>
      </c>
    </row>
    <row r="86" spans="1:20" x14ac:dyDescent="0.2">
      <c r="A86" s="1">
        <v>85</v>
      </c>
      <c r="B86" s="1" t="s">
        <v>6</v>
      </c>
      <c r="C86" s="1"/>
      <c r="D86" s="4">
        <v>100</v>
      </c>
      <c r="E86" s="4">
        <f>ROUND(E64/$D$64*100,1)</f>
        <v>143.4</v>
      </c>
      <c r="F86" s="4">
        <f t="shared" ref="F86:T86" si="29">ROUND(F64/$D$64*100,1)</f>
        <v>188.9</v>
      </c>
      <c r="G86" s="4">
        <f t="shared" si="29"/>
        <v>228.3</v>
      </c>
      <c r="H86" s="4">
        <f t="shared" si="29"/>
        <v>277.8</v>
      </c>
      <c r="I86" s="4">
        <f t="shared" si="29"/>
        <v>316.2</v>
      </c>
      <c r="J86" s="4">
        <f t="shared" si="29"/>
        <v>289.89999999999998</v>
      </c>
      <c r="K86" s="4">
        <f t="shared" si="29"/>
        <v>241.4</v>
      </c>
      <c r="L86" s="4">
        <f t="shared" si="29"/>
        <v>250.5</v>
      </c>
      <c r="M86" s="4">
        <f t="shared" si="29"/>
        <v>229.3</v>
      </c>
      <c r="N86" s="4">
        <f t="shared" si="29"/>
        <v>212.1</v>
      </c>
      <c r="O86" s="4">
        <f t="shared" si="29"/>
        <v>198</v>
      </c>
      <c r="P86" s="4">
        <f t="shared" si="29"/>
        <v>170.7</v>
      </c>
      <c r="Q86" s="4">
        <f t="shared" si="29"/>
        <v>155.6</v>
      </c>
      <c r="R86" s="4">
        <f t="shared" si="29"/>
        <v>124.2</v>
      </c>
      <c r="S86" s="4">
        <f t="shared" si="29"/>
        <v>102</v>
      </c>
      <c r="T86" s="4">
        <f t="shared" si="29"/>
        <v>87.9</v>
      </c>
    </row>
    <row r="87" spans="1:20" x14ac:dyDescent="0.2">
      <c r="A87" s="1" t="s">
        <v>3</v>
      </c>
      <c r="B87" s="1"/>
      <c r="C87" s="1"/>
      <c r="D87">
        <v>100</v>
      </c>
      <c r="E87">
        <f>ROUND(E65/$D$65*100,1)</f>
        <v>94.4</v>
      </c>
      <c r="F87">
        <f t="shared" ref="F87:T87" si="30">ROUND(F65/$D$65*100,1)</f>
        <v>87</v>
      </c>
      <c r="G87">
        <f t="shared" si="30"/>
        <v>78.8</v>
      </c>
      <c r="H87">
        <f t="shared" si="30"/>
        <v>70.3</v>
      </c>
      <c r="I87">
        <f t="shared" si="30"/>
        <v>62.1</v>
      </c>
      <c r="J87">
        <f t="shared" si="30"/>
        <v>54.6</v>
      </c>
      <c r="K87">
        <f t="shared" si="30"/>
        <v>47.8</v>
      </c>
      <c r="L87">
        <f t="shared" si="30"/>
        <v>41.3</v>
      </c>
      <c r="M87">
        <f t="shared" si="30"/>
        <v>35.4</v>
      </c>
      <c r="N87">
        <f t="shared" si="30"/>
        <v>30.1</v>
      </c>
      <c r="O87">
        <f t="shared" si="30"/>
        <v>25.4</v>
      </c>
      <c r="P87">
        <f t="shared" si="30"/>
        <v>21.3</v>
      </c>
      <c r="Q87">
        <f t="shared" si="30"/>
        <v>17.8</v>
      </c>
      <c r="R87">
        <f t="shared" si="30"/>
        <v>15</v>
      </c>
      <c r="S87">
        <f t="shared" si="30"/>
        <v>12.8</v>
      </c>
      <c r="T87">
        <f t="shared" si="30"/>
        <v>10.9</v>
      </c>
    </row>
    <row r="89" spans="1:20" x14ac:dyDescent="0.2">
      <c r="A89" t="s">
        <v>8</v>
      </c>
    </row>
    <row r="90" spans="1:20" s="1" customFormat="1" x14ac:dyDescent="0.2">
      <c r="A90" s="1" t="s">
        <v>9</v>
      </c>
      <c r="D90" s="1">
        <f>+D68</f>
        <v>1995</v>
      </c>
      <c r="E90" s="1">
        <f t="shared" ref="E90:T90" si="31">+E68</f>
        <v>2000</v>
      </c>
      <c r="F90" s="1">
        <f t="shared" si="31"/>
        <v>2005</v>
      </c>
      <c r="G90" s="1">
        <f t="shared" si="31"/>
        <v>2010</v>
      </c>
      <c r="H90" s="1">
        <f t="shared" si="31"/>
        <v>2015</v>
      </c>
      <c r="I90" s="1">
        <f t="shared" si="31"/>
        <v>2020</v>
      </c>
      <c r="J90" s="1">
        <f t="shared" si="31"/>
        <v>2025</v>
      </c>
      <c r="K90" s="1">
        <f t="shared" si="31"/>
        <v>2030</v>
      </c>
      <c r="L90" s="1">
        <f t="shared" si="31"/>
        <v>2035</v>
      </c>
      <c r="M90" s="1">
        <f t="shared" si="31"/>
        <v>2040</v>
      </c>
      <c r="N90" s="1">
        <f t="shared" si="31"/>
        <v>2045</v>
      </c>
      <c r="O90" s="1">
        <f t="shared" si="31"/>
        <v>2050</v>
      </c>
      <c r="P90" s="1">
        <f t="shared" si="31"/>
        <v>2055</v>
      </c>
      <c r="Q90" s="1">
        <f t="shared" si="31"/>
        <v>2060</v>
      </c>
      <c r="R90" s="1">
        <f t="shared" si="31"/>
        <v>2065</v>
      </c>
      <c r="S90" s="1">
        <f t="shared" si="31"/>
        <v>2070</v>
      </c>
      <c r="T90" s="1">
        <f t="shared" si="31"/>
        <v>2075</v>
      </c>
    </row>
    <row r="91" spans="1:20" s="9" customFormat="1" x14ac:dyDescent="0.2">
      <c r="A91" s="5" t="s">
        <v>0</v>
      </c>
      <c r="B91" s="5"/>
      <c r="C91" s="5"/>
      <c r="D91" s="8">
        <f>+D21</f>
        <v>1994</v>
      </c>
      <c r="E91" s="8">
        <f t="shared" ref="E91:T91" si="32">+E21</f>
        <v>1888</v>
      </c>
      <c r="F91" s="8">
        <f t="shared" si="32"/>
        <v>1750</v>
      </c>
      <c r="G91" s="8">
        <f t="shared" si="32"/>
        <v>1595</v>
      </c>
      <c r="H91" s="8">
        <f t="shared" si="32"/>
        <v>1438</v>
      </c>
      <c r="I91" s="8">
        <f t="shared" si="32"/>
        <v>1280</v>
      </c>
      <c r="J91" s="8">
        <f t="shared" si="32"/>
        <v>1133</v>
      </c>
      <c r="K91" s="8">
        <f t="shared" si="32"/>
        <v>1002</v>
      </c>
      <c r="L91" s="8">
        <f t="shared" si="32"/>
        <v>878</v>
      </c>
      <c r="M91" s="8">
        <f t="shared" si="32"/>
        <v>766</v>
      </c>
      <c r="N91" s="8">
        <f t="shared" si="32"/>
        <v>666</v>
      </c>
      <c r="O91" s="8">
        <f t="shared" si="32"/>
        <v>575</v>
      </c>
      <c r="P91" s="8">
        <f t="shared" si="32"/>
        <v>495</v>
      </c>
      <c r="Q91" s="8">
        <f t="shared" si="32"/>
        <v>423</v>
      </c>
      <c r="R91" s="8">
        <f t="shared" si="32"/>
        <v>365</v>
      </c>
      <c r="S91" s="8">
        <f t="shared" si="32"/>
        <v>314</v>
      </c>
      <c r="T91" s="8">
        <f t="shared" si="32"/>
        <v>270</v>
      </c>
    </row>
    <row r="92" spans="1:20" s="9" customFormat="1" x14ac:dyDescent="0.2">
      <c r="A92" s="5" t="s">
        <v>4</v>
      </c>
      <c r="B92" s="5"/>
      <c r="C92" s="5"/>
      <c r="D92" s="8">
        <f>+D43</f>
        <v>1836</v>
      </c>
      <c r="E92" s="8">
        <f>+E43</f>
        <v>1728</v>
      </c>
      <c r="F92" s="8">
        <f t="shared" ref="F92:T92" si="33">+F43</f>
        <v>1582</v>
      </c>
      <c r="G92" s="8">
        <f t="shared" si="33"/>
        <v>1424</v>
      </c>
      <c r="H92" s="8">
        <f t="shared" si="33"/>
        <v>1256</v>
      </c>
      <c r="I92" s="8">
        <f t="shared" si="33"/>
        <v>1099</v>
      </c>
      <c r="J92" s="8">
        <f t="shared" si="33"/>
        <v>958</v>
      </c>
      <c r="K92" s="8">
        <f t="shared" si="33"/>
        <v>829</v>
      </c>
      <c r="L92" s="8">
        <f t="shared" si="33"/>
        <v>705</v>
      </c>
      <c r="M92" s="8">
        <f t="shared" si="33"/>
        <v>589</v>
      </c>
      <c r="N92" s="8">
        <f t="shared" si="33"/>
        <v>486</v>
      </c>
      <c r="O92" s="8">
        <f t="shared" si="33"/>
        <v>398</v>
      </c>
      <c r="P92" s="8">
        <f t="shared" si="33"/>
        <v>322</v>
      </c>
      <c r="Q92" s="8">
        <f t="shared" si="33"/>
        <v>257</v>
      </c>
      <c r="R92" s="8">
        <f t="shared" si="33"/>
        <v>210</v>
      </c>
      <c r="S92" s="8">
        <f t="shared" si="33"/>
        <v>175</v>
      </c>
      <c r="T92" s="8">
        <f t="shared" si="33"/>
        <v>147</v>
      </c>
    </row>
    <row r="93" spans="1:20" s="1" customFormat="1" x14ac:dyDescent="0.2">
      <c r="A93" s="1" t="s">
        <v>5</v>
      </c>
      <c r="D93" s="10">
        <f>+D91+D92</f>
        <v>3830</v>
      </c>
      <c r="E93" s="10">
        <f t="shared" ref="E93:T93" si="34">+E91+E92</f>
        <v>3616</v>
      </c>
      <c r="F93" s="10">
        <f t="shared" si="34"/>
        <v>3332</v>
      </c>
      <c r="G93" s="10">
        <f t="shared" si="34"/>
        <v>3019</v>
      </c>
      <c r="H93" s="10">
        <f t="shared" si="34"/>
        <v>2694</v>
      </c>
      <c r="I93" s="10">
        <f t="shared" si="34"/>
        <v>2379</v>
      </c>
      <c r="J93" s="10">
        <f t="shared" si="34"/>
        <v>2091</v>
      </c>
      <c r="K93" s="10">
        <f t="shared" si="34"/>
        <v>1831</v>
      </c>
      <c r="L93" s="10">
        <f t="shared" si="34"/>
        <v>1583</v>
      </c>
      <c r="M93" s="10">
        <f t="shared" si="34"/>
        <v>1355</v>
      </c>
      <c r="N93" s="10">
        <f t="shared" si="34"/>
        <v>1152</v>
      </c>
      <c r="O93" s="10">
        <f t="shared" si="34"/>
        <v>973</v>
      </c>
      <c r="P93" s="10">
        <f t="shared" si="34"/>
        <v>817</v>
      </c>
      <c r="Q93" s="10">
        <f t="shared" si="34"/>
        <v>680</v>
      </c>
      <c r="R93" s="10">
        <f t="shared" si="34"/>
        <v>575</v>
      </c>
      <c r="S93" s="10">
        <f t="shared" si="34"/>
        <v>489</v>
      </c>
      <c r="T93" s="10">
        <f t="shared" si="34"/>
        <v>417</v>
      </c>
    </row>
    <row r="95" spans="1:20" x14ac:dyDescent="0.2">
      <c r="A95" t="s">
        <v>10</v>
      </c>
    </row>
    <row r="96" spans="1:20" s="11" customFormat="1" x14ac:dyDescent="0.2">
      <c r="A96" s="11" t="s">
        <v>9</v>
      </c>
      <c r="D96" s="11">
        <f>+D90</f>
        <v>1995</v>
      </c>
      <c r="E96" s="11">
        <f t="shared" ref="E96:T96" si="35">+E90</f>
        <v>2000</v>
      </c>
      <c r="F96" s="11">
        <f t="shared" si="35"/>
        <v>2005</v>
      </c>
      <c r="G96" s="11">
        <f t="shared" si="35"/>
        <v>2010</v>
      </c>
      <c r="H96" s="11">
        <f t="shared" si="35"/>
        <v>2015</v>
      </c>
      <c r="I96" s="11">
        <f t="shared" si="35"/>
        <v>2020</v>
      </c>
      <c r="J96" s="11">
        <f t="shared" si="35"/>
        <v>2025</v>
      </c>
      <c r="K96" s="11">
        <f t="shared" si="35"/>
        <v>2030</v>
      </c>
      <c r="L96" s="11">
        <f t="shared" si="35"/>
        <v>2035</v>
      </c>
      <c r="M96" s="11">
        <f t="shared" si="35"/>
        <v>2040</v>
      </c>
      <c r="N96" s="11">
        <f t="shared" si="35"/>
        <v>2045</v>
      </c>
      <c r="O96" s="11">
        <f t="shared" si="35"/>
        <v>2050</v>
      </c>
      <c r="P96" s="11">
        <f t="shared" si="35"/>
        <v>2055</v>
      </c>
      <c r="Q96" s="11">
        <f t="shared" si="35"/>
        <v>2060</v>
      </c>
      <c r="R96" s="11">
        <f t="shared" si="35"/>
        <v>2065</v>
      </c>
      <c r="S96" s="11">
        <f t="shared" si="35"/>
        <v>2070</v>
      </c>
      <c r="T96" s="11">
        <f t="shared" si="35"/>
        <v>2075</v>
      </c>
    </row>
    <row r="97" spans="1:20" x14ac:dyDescent="0.2">
      <c r="A97" s="11">
        <v>0</v>
      </c>
      <c r="B97" s="11" t="s">
        <v>6</v>
      </c>
      <c r="C97" s="11">
        <v>19</v>
      </c>
      <c r="D97" s="8">
        <f>SUM(D47:D50)</f>
        <v>759</v>
      </c>
      <c r="E97" s="8">
        <f t="shared" ref="E97:T97" si="36">SUM(E47:E50)</f>
        <v>676</v>
      </c>
      <c r="F97" s="8">
        <f t="shared" si="36"/>
        <v>576</v>
      </c>
      <c r="G97" s="8">
        <f t="shared" si="36"/>
        <v>478</v>
      </c>
      <c r="H97" s="8">
        <f t="shared" si="36"/>
        <v>399</v>
      </c>
      <c r="I97" s="8">
        <f t="shared" si="36"/>
        <v>342</v>
      </c>
      <c r="J97" s="8">
        <f t="shared" si="36"/>
        <v>293</v>
      </c>
      <c r="K97" s="8">
        <f t="shared" si="36"/>
        <v>252</v>
      </c>
      <c r="L97" s="8">
        <f t="shared" si="36"/>
        <v>216</v>
      </c>
      <c r="M97" s="8">
        <f t="shared" si="36"/>
        <v>182</v>
      </c>
      <c r="N97" s="8">
        <f t="shared" si="36"/>
        <v>154</v>
      </c>
      <c r="O97" s="8">
        <f t="shared" si="36"/>
        <v>133</v>
      </c>
      <c r="P97" s="8">
        <f t="shared" si="36"/>
        <v>115</v>
      </c>
      <c r="Q97" s="8">
        <f t="shared" si="36"/>
        <v>98</v>
      </c>
      <c r="R97" s="8">
        <f t="shared" si="36"/>
        <v>83</v>
      </c>
      <c r="S97" s="8">
        <f t="shared" si="36"/>
        <v>70</v>
      </c>
      <c r="T97" s="8">
        <f t="shared" si="36"/>
        <v>61</v>
      </c>
    </row>
    <row r="98" spans="1:20" x14ac:dyDescent="0.2">
      <c r="A98" s="11">
        <v>20</v>
      </c>
      <c r="B98" s="11" t="s">
        <v>6</v>
      </c>
      <c r="C98" s="11">
        <v>64</v>
      </c>
      <c r="D98" s="8">
        <f>SUM(D51:D59)</f>
        <v>2024</v>
      </c>
      <c r="E98" s="8">
        <f t="shared" ref="E98:T98" si="37">SUM(E51:E59)</f>
        <v>1715</v>
      </c>
      <c r="F98" s="8">
        <f t="shared" si="37"/>
        <v>1525</v>
      </c>
      <c r="G98" s="8">
        <f t="shared" si="37"/>
        <v>1411</v>
      </c>
      <c r="H98" s="8">
        <f t="shared" si="37"/>
        <v>1176</v>
      </c>
      <c r="I98" s="8">
        <f t="shared" si="37"/>
        <v>1000</v>
      </c>
      <c r="J98" s="8">
        <f t="shared" si="37"/>
        <v>827</v>
      </c>
      <c r="K98" s="8">
        <f t="shared" si="37"/>
        <v>662</v>
      </c>
      <c r="L98" s="8">
        <f t="shared" si="37"/>
        <v>550</v>
      </c>
      <c r="M98" s="8">
        <f t="shared" si="37"/>
        <v>432</v>
      </c>
      <c r="N98" s="8">
        <f t="shared" si="37"/>
        <v>378</v>
      </c>
      <c r="O98" s="8">
        <f t="shared" si="37"/>
        <v>325</v>
      </c>
      <c r="P98" s="8">
        <f t="shared" si="37"/>
        <v>272</v>
      </c>
      <c r="Q98" s="8">
        <f t="shared" si="37"/>
        <v>225</v>
      </c>
      <c r="R98" s="8">
        <f t="shared" si="37"/>
        <v>192</v>
      </c>
      <c r="S98" s="8">
        <f t="shared" si="37"/>
        <v>167</v>
      </c>
      <c r="T98" s="8">
        <f t="shared" si="37"/>
        <v>144</v>
      </c>
    </row>
    <row r="99" spans="1:20" x14ac:dyDescent="0.2">
      <c r="A99" s="11">
        <v>65</v>
      </c>
      <c r="B99" s="11" t="s">
        <v>6</v>
      </c>
      <c r="C99" s="11"/>
      <c r="D99" s="8">
        <f>SUM(D60:D64)</f>
        <v>1047</v>
      </c>
      <c r="E99" s="8">
        <f t="shared" ref="E99:T99" si="38">SUM(E60:E64)</f>
        <v>1225</v>
      </c>
      <c r="F99" s="8">
        <f t="shared" si="38"/>
        <v>1231</v>
      </c>
      <c r="G99" s="8">
        <f t="shared" si="38"/>
        <v>1130</v>
      </c>
      <c r="H99" s="8">
        <f t="shared" si="38"/>
        <v>1119</v>
      </c>
      <c r="I99" s="8">
        <f t="shared" si="38"/>
        <v>1037</v>
      </c>
      <c r="J99" s="8">
        <f t="shared" si="38"/>
        <v>971</v>
      </c>
      <c r="K99" s="8">
        <f t="shared" si="38"/>
        <v>917</v>
      </c>
      <c r="L99" s="8">
        <f t="shared" si="38"/>
        <v>817</v>
      </c>
      <c r="M99" s="8">
        <f t="shared" si="38"/>
        <v>741</v>
      </c>
      <c r="N99" s="8">
        <f t="shared" si="38"/>
        <v>620</v>
      </c>
      <c r="O99" s="8">
        <f t="shared" si="38"/>
        <v>515</v>
      </c>
      <c r="P99" s="8">
        <f t="shared" si="38"/>
        <v>430</v>
      </c>
      <c r="Q99" s="8">
        <f t="shared" si="38"/>
        <v>357</v>
      </c>
      <c r="R99" s="8">
        <f t="shared" si="38"/>
        <v>300</v>
      </c>
      <c r="S99" s="8">
        <f t="shared" si="38"/>
        <v>252</v>
      </c>
      <c r="T99" s="8">
        <f t="shared" si="38"/>
        <v>212</v>
      </c>
    </row>
    <row r="100" spans="1:20" s="11" customFormat="1" x14ac:dyDescent="0.2">
      <c r="A100" s="11" t="s">
        <v>5</v>
      </c>
      <c r="D100" s="12">
        <f t="shared" ref="D100:T100" si="39">SUM(D97:D99)</f>
        <v>3830</v>
      </c>
      <c r="E100" s="12">
        <f t="shared" si="39"/>
        <v>3616</v>
      </c>
      <c r="F100" s="12">
        <f t="shared" si="39"/>
        <v>3332</v>
      </c>
      <c r="G100" s="12">
        <f t="shared" si="39"/>
        <v>3019</v>
      </c>
      <c r="H100" s="12">
        <f t="shared" si="39"/>
        <v>2694</v>
      </c>
      <c r="I100" s="12">
        <f t="shared" si="39"/>
        <v>2379</v>
      </c>
      <c r="J100" s="12">
        <f t="shared" si="39"/>
        <v>2091</v>
      </c>
      <c r="K100" s="12">
        <f t="shared" si="39"/>
        <v>1831</v>
      </c>
      <c r="L100" s="12">
        <f t="shared" si="39"/>
        <v>1583</v>
      </c>
      <c r="M100" s="12">
        <f t="shared" si="39"/>
        <v>1355</v>
      </c>
      <c r="N100" s="12">
        <f t="shared" si="39"/>
        <v>1152</v>
      </c>
      <c r="O100" s="12">
        <f t="shared" si="39"/>
        <v>973</v>
      </c>
      <c r="P100" s="12">
        <f t="shared" si="39"/>
        <v>817</v>
      </c>
      <c r="Q100" s="12">
        <f t="shared" si="39"/>
        <v>680</v>
      </c>
      <c r="R100" s="12">
        <f t="shared" si="39"/>
        <v>575</v>
      </c>
      <c r="S100" s="12">
        <f t="shared" si="39"/>
        <v>489</v>
      </c>
      <c r="T100" s="12">
        <f t="shared" si="39"/>
        <v>417</v>
      </c>
    </row>
    <row r="101" spans="1:20" s="3" customFormat="1" x14ac:dyDescent="0.2">
      <c r="A101" s="3" t="s">
        <v>11</v>
      </c>
      <c r="B101" s="3" t="s">
        <v>33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6" customFormat="1" x14ac:dyDescent="0.2">
      <c r="A102" s="14">
        <v>0</v>
      </c>
      <c r="B102" s="14" t="s">
        <v>6</v>
      </c>
      <c r="C102" s="14">
        <v>19</v>
      </c>
      <c r="D102" s="15">
        <f>+D97/D100</f>
        <v>0.19817232375979113</v>
      </c>
      <c r="E102" s="15">
        <f t="shared" ref="E102:T102" si="40">+E97/E100</f>
        <v>0.18694690265486727</v>
      </c>
      <c r="F102" s="15">
        <f t="shared" si="40"/>
        <v>0.17286914765906364</v>
      </c>
      <c r="G102" s="15">
        <f t="shared" si="40"/>
        <v>0.15833057303742962</v>
      </c>
      <c r="H102" s="15">
        <f t="shared" si="40"/>
        <v>0.14810690423162584</v>
      </c>
      <c r="I102" s="15">
        <f t="shared" si="40"/>
        <v>0.1437578814627995</v>
      </c>
      <c r="J102" s="15">
        <f t="shared" si="40"/>
        <v>0.1401243424198948</v>
      </c>
      <c r="K102" s="15">
        <f t="shared" si="40"/>
        <v>0.13762971054068815</v>
      </c>
      <c r="L102" s="15">
        <f t="shared" si="40"/>
        <v>0.13644977890082122</v>
      </c>
      <c r="M102" s="15">
        <f t="shared" si="40"/>
        <v>0.13431734317343175</v>
      </c>
      <c r="N102" s="15">
        <f t="shared" si="40"/>
        <v>0.13368055555555555</v>
      </c>
      <c r="O102" s="15">
        <f t="shared" si="40"/>
        <v>0.1366906474820144</v>
      </c>
      <c r="P102" s="15">
        <f t="shared" si="40"/>
        <v>0.14075887392900857</v>
      </c>
      <c r="Q102" s="15">
        <f t="shared" si="40"/>
        <v>0.14411764705882352</v>
      </c>
      <c r="R102" s="15">
        <f t="shared" si="40"/>
        <v>0.14434782608695651</v>
      </c>
      <c r="S102" s="15">
        <f t="shared" si="40"/>
        <v>0.14314928425357873</v>
      </c>
      <c r="T102" s="15">
        <f t="shared" si="40"/>
        <v>0.14628297362110312</v>
      </c>
    </row>
    <row r="103" spans="1:20" s="16" customFormat="1" x14ac:dyDescent="0.2">
      <c r="A103" s="14">
        <v>20</v>
      </c>
      <c r="B103" s="14" t="s">
        <v>6</v>
      </c>
      <c r="C103" s="14">
        <v>64</v>
      </c>
      <c r="D103" s="15">
        <f>+D98/D100</f>
        <v>0.52845953002610968</v>
      </c>
      <c r="E103" s="15">
        <f t="shared" ref="E103:T103" si="41">+E98/E100</f>
        <v>0.47428097345132741</v>
      </c>
      <c r="F103" s="15">
        <f t="shared" si="41"/>
        <v>0.45768307322929169</v>
      </c>
      <c r="G103" s="15">
        <f t="shared" si="41"/>
        <v>0.46737330241801922</v>
      </c>
      <c r="H103" s="15">
        <f t="shared" si="41"/>
        <v>0.43652561247216037</v>
      </c>
      <c r="I103" s="15">
        <f t="shared" si="41"/>
        <v>0.4203446826397646</v>
      </c>
      <c r="J103" s="15">
        <f t="shared" si="41"/>
        <v>0.39550454328072693</v>
      </c>
      <c r="K103" s="15">
        <f t="shared" si="41"/>
        <v>0.36155106499180778</v>
      </c>
      <c r="L103" s="15">
        <f t="shared" si="41"/>
        <v>0.3474415666456096</v>
      </c>
      <c r="M103" s="15">
        <f t="shared" si="41"/>
        <v>0.31881918819188193</v>
      </c>
      <c r="N103" s="15">
        <f t="shared" si="41"/>
        <v>0.328125</v>
      </c>
      <c r="O103" s="15">
        <f t="shared" si="41"/>
        <v>0.33401849948612539</v>
      </c>
      <c r="P103" s="15">
        <f t="shared" si="41"/>
        <v>0.33292533659730722</v>
      </c>
      <c r="Q103" s="15">
        <f t="shared" si="41"/>
        <v>0.33088235294117646</v>
      </c>
      <c r="R103" s="15">
        <f t="shared" si="41"/>
        <v>0.3339130434782609</v>
      </c>
      <c r="S103" s="15">
        <f t="shared" si="41"/>
        <v>0.34151329243353784</v>
      </c>
      <c r="T103" s="15">
        <f t="shared" si="41"/>
        <v>0.34532374100719426</v>
      </c>
    </row>
    <row r="104" spans="1:20" s="16" customFormat="1" x14ac:dyDescent="0.2">
      <c r="A104" s="14">
        <v>65</v>
      </c>
      <c r="B104" s="14" t="s">
        <v>6</v>
      </c>
      <c r="C104" s="14"/>
      <c r="D104" s="15">
        <f>+D99/D100</f>
        <v>0.27336814621409922</v>
      </c>
      <c r="E104" s="15">
        <f t="shared" ref="E104:T104" si="42">+E99/E100</f>
        <v>0.33877212389380529</v>
      </c>
      <c r="F104" s="15">
        <f t="shared" si="42"/>
        <v>0.36944777911164467</v>
      </c>
      <c r="G104" s="15">
        <f t="shared" si="42"/>
        <v>0.37429612454455119</v>
      </c>
      <c r="H104" s="15">
        <f t="shared" si="42"/>
        <v>0.41536748329621381</v>
      </c>
      <c r="I104" s="15">
        <f t="shared" si="42"/>
        <v>0.4358974358974359</v>
      </c>
      <c r="J104" s="15">
        <f t="shared" si="42"/>
        <v>0.46437111429937827</v>
      </c>
      <c r="K104" s="15">
        <f t="shared" si="42"/>
        <v>0.50081922446750404</v>
      </c>
      <c r="L104" s="15">
        <f t="shared" si="42"/>
        <v>0.51610865445356913</v>
      </c>
      <c r="M104" s="15">
        <f t="shared" si="42"/>
        <v>0.54686346863468638</v>
      </c>
      <c r="N104" s="15">
        <f t="shared" si="42"/>
        <v>0.53819444444444442</v>
      </c>
      <c r="O104" s="15">
        <f t="shared" si="42"/>
        <v>0.52929085303186019</v>
      </c>
      <c r="P104" s="15">
        <f t="shared" si="42"/>
        <v>0.52631578947368418</v>
      </c>
      <c r="Q104" s="15">
        <f t="shared" si="42"/>
        <v>0.52500000000000002</v>
      </c>
      <c r="R104" s="15">
        <f t="shared" si="42"/>
        <v>0.52173913043478259</v>
      </c>
      <c r="S104" s="15">
        <f t="shared" si="42"/>
        <v>0.51533742331288346</v>
      </c>
      <c r="T104" s="15">
        <f t="shared" si="42"/>
        <v>0.50839328537170259</v>
      </c>
    </row>
    <row r="105" spans="1:20" s="17" customFormat="1" x14ac:dyDescent="0.2">
      <c r="A105" s="17" t="s">
        <v>5</v>
      </c>
      <c r="D105" s="17">
        <f>SUM(D102:D104)</f>
        <v>1</v>
      </c>
      <c r="E105" s="17">
        <f t="shared" ref="E105:T105" si="43">SUM(E102:E104)</f>
        <v>1</v>
      </c>
      <c r="F105" s="17">
        <f t="shared" si="43"/>
        <v>1</v>
      </c>
      <c r="G105" s="17">
        <f t="shared" si="43"/>
        <v>1</v>
      </c>
      <c r="H105" s="17">
        <f t="shared" si="43"/>
        <v>1</v>
      </c>
      <c r="I105" s="17">
        <f t="shared" si="43"/>
        <v>1</v>
      </c>
      <c r="J105" s="17">
        <f t="shared" si="43"/>
        <v>1</v>
      </c>
      <c r="K105" s="17">
        <f t="shared" si="43"/>
        <v>1</v>
      </c>
      <c r="L105" s="17">
        <f t="shared" si="43"/>
        <v>1</v>
      </c>
      <c r="M105" s="17">
        <f t="shared" si="43"/>
        <v>1</v>
      </c>
      <c r="N105" s="17">
        <f t="shared" si="43"/>
        <v>1</v>
      </c>
      <c r="O105" s="17">
        <f t="shared" si="43"/>
        <v>1</v>
      </c>
      <c r="P105" s="17">
        <f t="shared" si="43"/>
        <v>1</v>
      </c>
      <c r="Q105" s="17">
        <f t="shared" si="43"/>
        <v>1</v>
      </c>
      <c r="R105" s="17">
        <f t="shared" si="43"/>
        <v>1</v>
      </c>
      <c r="S105" s="17">
        <f t="shared" si="43"/>
        <v>1</v>
      </c>
      <c r="T105" s="17">
        <f t="shared" si="43"/>
        <v>1</v>
      </c>
    </row>
    <row r="106" spans="1:20" s="18" customFormat="1" x14ac:dyDescent="0.2">
      <c r="A106" s="18" t="s">
        <v>12</v>
      </c>
    </row>
    <row r="107" spans="1:20" s="21" customFormat="1" x14ac:dyDescent="0.2">
      <c r="A107" s="19">
        <v>0</v>
      </c>
      <c r="B107" s="19" t="s">
        <v>34</v>
      </c>
      <c r="C107" s="19">
        <v>19</v>
      </c>
      <c r="D107" s="20">
        <v>100</v>
      </c>
      <c r="E107" s="20">
        <f>ROUND(E97/$D$97*100,1)</f>
        <v>89.1</v>
      </c>
      <c r="F107" s="20">
        <f t="shared" ref="F107:T107" si="44">ROUND(F97/$D$97*100,1)</f>
        <v>75.900000000000006</v>
      </c>
      <c r="G107" s="20">
        <f t="shared" si="44"/>
        <v>63</v>
      </c>
      <c r="H107" s="20">
        <f t="shared" si="44"/>
        <v>52.6</v>
      </c>
      <c r="I107" s="20">
        <f t="shared" si="44"/>
        <v>45.1</v>
      </c>
      <c r="J107" s="20">
        <f t="shared" si="44"/>
        <v>38.6</v>
      </c>
      <c r="K107" s="20">
        <f t="shared" si="44"/>
        <v>33.200000000000003</v>
      </c>
      <c r="L107" s="20">
        <f t="shared" si="44"/>
        <v>28.5</v>
      </c>
      <c r="M107" s="20">
        <f t="shared" si="44"/>
        <v>24</v>
      </c>
      <c r="N107" s="20">
        <f t="shared" si="44"/>
        <v>20.3</v>
      </c>
      <c r="O107" s="20">
        <f t="shared" si="44"/>
        <v>17.5</v>
      </c>
      <c r="P107" s="20">
        <f t="shared" si="44"/>
        <v>15.2</v>
      </c>
      <c r="Q107" s="20">
        <f t="shared" si="44"/>
        <v>12.9</v>
      </c>
      <c r="R107" s="20">
        <f t="shared" si="44"/>
        <v>10.9</v>
      </c>
      <c r="S107" s="20">
        <f t="shared" si="44"/>
        <v>9.1999999999999993</v>
      </c>
      <c r="T107" s="20">
        <f t="shared" si="44"/>
        <v>8</v>
      </c>
    </row>
    <row r="108" spans="1:20" s="21" customFormat="1" x14ac:dyDescent="0.2">
      <c r="A108" s="19">
        <v>20</v>
      </c>
      <c r="B108" s="19" t="s">
        <v>6</v>
      </c>
      <c r="C108" s="19">
        <v>64</v>
      </c>
      <c r="D108" s="20">
        <v>100</v>
      </c>
      <c r="E108" s="20">
        <f>ROUND(E98/$D$98*100,1)</f>
        <v>84.7</v>
      </c>
      <c r="F108" s="20">
        <f t="shared" ref="F108:T108" si="45">ROUND(F98/$D$98*100,1)</f>
        <v>75.3</v>
      </c>
      <c r="G108" s="20">
        <f t="shared" si="45"/>
        <v>69.7</v>
      </c>
      <c r="H108" s="20">
        <f t="shared" si="45"/>
        <v>58.1</v>
      </c>
      <c r="I108" s="20">
        <f t="shared" si="45"/>
        <v>49.4</v>
      </c>
      <c r="J108" s="20">
        <f t="shared" si="45"/>
        <v>40.9</v>
      </c>
      <c r="K108" s="20">
        <f t="shared" si="45"/>
        <v>32.700000000000003</v>
      </c>
      <c r="L108" s="20">
        <f t="shared" si="45"/>
        <v>27.2</v>
      </c>
      <c r="M108" s="20">
        <f t="shared" si="45"/>
        <v>21.3</v>
      </c>
      <c r="N108" s="20">
        <f t="shared" si="45"/>
        <v>18.7</v>
      </c>
      <c r="O108" s="20">
        <f t="shared" si="45"/>
        <v>16.100000000000001</v>
      </c>
      <c r="P108" s="20">
        <f t="shared" si="45"/>
        <v>13.4</v>
      </c>
      <c r="Q108" s="20">
        <f t="shared" si="45"/>
        <v>11.1</v>
      </c>
      <c r="R108" s="20">
        <f t="shared" si="45"/>
        <v>9.5</v>
      </c>
      <c r="S108" s="20">
        <f t="shared" si="45"/>
        <v>8.3000000000000007</v>
      </c>
      <c r="T108" s="20">
        <f t="shared" si="45"/>
        <v>7.1</v>
      </c>
    </row>
    <row r="109" spans="1:20" s="21" customFormat="1" x14ac:dyDescent="0.2">
      <c r="A109" s="19">
        <v>65</v>
      </c>
      <c r="B109" s="19" t="s">
        <v>6</v>
      </c>
      <c r="C109" s="19"/>
      <c r="D109" s="20">
        <v>100</v>
      </c>
      <c r="E109" s="20">
        <f>ROUND(E99/$D$99*100,1)</f>
        <v>117</v>
      </c>
      <c r="F109" s="20">
        <f t="shared" ref="F109:T109" si="46">ROUND(F99/$D$99*100,1)</f>
        <v>117.6</v>
      </c>
      <c r="G109" s="20">
        <f t="shared" si="46"/>
        <v>107.9</v>
      </c>
      <c r="H109" s="20">
        <f t="shared" si="46"/>
        <v>106.9</v>
      </c>
      <c r="I109" s="20">
        <f t="shared" si="46"/>
        <v>99</v>
      </c>
      <c r="J109" s="20">
        <f t="shared" si="46"/>
        <v>92.7</v>
      </c>
      <c r="K109" s="20">
        <f t="shared" si="46"/>
        <v>87.6</v>
      </c>
      <c r="L109" s="20">
        <f t="shared" si="46"/>
        <v>78</v>
      </c>
      <c r="M109" s="20">
        <f t="shared" si="46"/>
        <v>70.8</v>
      </c>
      <c r="N109" s="20">
        <f t="shared" si="46"/>
        <v>59.2</v>
      </c>
      <c r="O109" s="20">
        <f t="shared" si="46"/>
        <v>49.2</v>
      </c>
      <c r="P109" s="20">
        <f t="shared" si="46"/>
        <v>41.1</v>
      </c>
      <c r="Q109" s="20">
        <f t="shared" si="46"/>
        <v>34.1</v>
      </c>
      <c r="R109" s="20">
        <f t="shared" si="46"/>
        <v>28.7</v>
      </c>
      <c r="S109" s="20">
        <f t="shared" si="46"/>
        <v>24.1</v>
      </c>
      <c r="T109" s="20">
        <f t="shared" si="46"/>
        <v>20.2</v>
      </c>
    </row>
    <row r="111" spans="1:20" x14ac:dyDescent="0.2">
      <c r="A111" t="s">
        <v>13</v>
      </c>
    </row>
    <row r="112" spans="1:20" s="1" customFormat="1" x14ac:dyDescent="0.2">
      <c r="A112" s="1" t="s">
        <v>14</v>
      </c>
      <c r="D112" s="1">
        <f>+D96</f>
        <v>1995</v>
      </c>
      <c r="E112" s="1">
        <f t="shared" ref="E112:T112" si="47">+E96</f>
        <v>2000</v>
      </c>
      <c r="F112" s="1">
        <f t="shared" si="47"/>
        <v>2005</v>
      </c>
      <c r="G112" s="1">
        <f t="shared" si="47"/>
        <v>2010</v>
      </c>
      <c r="H112" s="1">
        <f t="shared" si="47"/>
        <v>2015</v>
      </c>
      <c r="I112" s="1">
        <f t="shared" si="47"/>
        <v>2020</v>
      </c>
      <c r="J112" s="1">
        <f t="shared" si="47"/>
        <v>2025</v>
      </c>
      <c r="K112" s="1">
        <f t="shared" si="47"/>
        <v>2030</v>
      </c>
      <c r="L112" s="1">
        <f t="shared" si="47"/>
        <v>2035</v>
      </c>
      <c r="M112" s="1">
        <f t="shared" si="47"/>
        <v>2040</v>
      </c>
      <c r="N112" s="1">
        <f t="shared" si="47"/>
        <v>2045</v>
      </c>
      <c r="O112" s="1">
        <f t="shared" si="47"/>
        <v>2050</v>
      </c>
      <c r="P112" s="1">
        <f t="shared" si="47"/>
        <v>2055</v>
      </c>
      <c r="Q112" s="1">
        <f t="shared" si="47"/>
        <v>2060</v>
      </c>
      <c r="R112" s="1">
        <f t="shared" si="47"/>
        <v>2065</v>
      </c>
      <c r="S112" s="1">
        <f t="shared" si="47"/>
        <v>2070</v>
      </c>
      <c r="T112" s="1">
        <f t="shared" si="47"/>
        <v>2075</v>
      </c>
    </row>
    <row r="113" spans="1:20" x14ac:dyDescent="0.2">
      <c r="A113" s="1" t="s">
        <v>0</v>
      </c>
      <c r="B113" s="1"/>
      <c r="C113" s="1"/>
      <c r="D113" s="4">
        <f>SUM(D7:D12)</f>
        <v>558</v>
      </c>
      <c r="E113" s="4">
        <f t="shared" ref="E113:T113" si="48">SUM(E7:E12)</f>
        <v>464</v>
      </c>
      <c r="F113" s="4">
        <f t="shared" si="48"/>
        <v>405</v>
      </c>
      <c r="G113" s="4">
        <f t="shared" si="48"/>
        <v>356</v>
      </c>
      <c r="H113" s="4">
        <f t="shared" si="48"/>
        <v>296</v>
      </c>
      <c r="I113" s="4">
        <f t="shared" si="48"/>
        <v>252</v>
      </c>
      <c r="J113" s="4">
        <f t="shared" si="48"/>
        <v>209</v>
      </c>
      <c r="K113" s="4">
        <f t="shared" si="48"/>
        <v>183</v>
      </c>
      <c r="L113" s="4">
        <f t="shared" si="48"/>
        <v>159</v>
      </c>
      <c r="M113" s="4">
        <f t="shared" si="48"/>
        <v>134</v>
      </c>
      <c r="N113" s="4">
        <f t="shared" si="48"/>
        <v>115</v>
      </c>
      <c r="O113" s="4">
        <f t="shared" si="48"/>
        <v>98</v>
      </c>
      <c r="P113" s="4">
        <f t="shared" si="48"/>
        <v>82</v>
      </c>
      <c r="Q113" s="4">
        <f t="shared" si="48"/>
        <v>70</v>
      </c>
      <c r="R113" s="4">
        <f t="shared" si="48"/>
        <v>61</v>
      </c>
      <c r="S113" s="4">
        <f t="shared" si="48"/>
        <v>54</v>
      </c>
      <c r="T113" s="4">
        <f t="shared" si="48"/>
        <v>46</v>
      </c>
    </row>
    <row r="114" spans="1:20" x14ac:dyDescent="0.2">
      <c r="A114" s="1" t="s">
        <v>4</v>
      </c>
      <c r="B114" s="1"/>
      <c r="C114" s="1"/>
      <c r="D114" s="4">
        <f>SUM(D29:D34)</f>
        <v>636</v>
      </c>
      <c r="E114" s="4">
        <f t="shared" ref="E114:T114" si="49">SUM(E29:E34)</f>
        <v>528</v>
      </c>
      <c r="F114" s="4">
        <f t="shared" si="49"/>
        <v>443</v>
      </c>
      <c r="G114" s="4">
        <f t="shared" si="49"/>
        <v>347</v>
      </c>
      <c r="H114" s="4">
        <f t="shared" si="49"/>
        <v>262</v>
      </c>
      <c r="I114" s="4">
        <f t="shared" si="49"/>
        <v>209</v>
      </c>
      <c r="J114" s="4">
        <f t="shared" si="49"/>
        <v>141</v>
      </c>
      <c r="K114" s="4">
        <f t="shared" si="49"/>
        <v>121</v>
      </c>
      <c r="L114" s="4">
        <f t="shared" si="49"/>
        <v>104</v>
      </c>
      <c r="M114" s="4">
        <f t="shared" si="49"/>
        <v>89</v>
      </c>
      <c r="N114" s="4">
        <f t="shared" si="49"/>
        <v>73</v>
      </c>
      <c r="O114" s="4">
        <f t="shared" si="49"/>
        <v>61</v>
      </c>
      <c r="P114" s="4">
        <f t="shared" si="49"/>
        <v>52</v>
      </c>
      <c r="Q114" s="4">
        <f t="shared" si="49"/>
        <v>44</v>
      </c>
      <c r="R114" s="4">
        <f t="shared" si="49"/>
        <v>37</v>
      </c>
      <c r="S114" s="4">
        <f t="shared" si="49"/>
        <v>31</v>
      </c>
      <c r="T114" s="4">
        <f t="shared" si="49"/>
        <v>26</v>
      </c>
    </row>
    <row r="115" spans="1:20" s="1" customFormat="1" x14ac:dyDescent="0.2">
      <c r="A115" s="1" t="s">
        <v>15</v>
      </c>
      <c r="D115" s="1">
        <f>+D113-D114</f>
        <v>-78</v>
      </c>
      <c r="E115" s="1">
        <f t="shared" ref="E115:T115" si="50">+E113-E114</f>
        <v>-64</v>
      </c>
      <c r="F115" s="1">
        <f t="shared" si="50"/>
        <v>-38</v>
      </c>
      <c r="G115" s="1">
        <f t="shared" si="50"/>
        <v>9</v>
      </c>
      <c r="H115" s="1">
        <f t="shared" si="50"/>
        <v>34</v>
      </c>
      <c r="I115" s="1">
        <f t="shared" si="50"/>
        <v>43</v>
      </c>
      <c r="J115" s="1">
        <f t="shared" si="50"/>
        <v>68</v>
      </c>
      <c r="K115" s="1">
        <f t="shared" si="50"/>
        <v>62</v>
      </c>
      <c r="L115" s="1">
        <f t="shared" si="50"/>
        <v>55</v>
      </c>
      <c r="M115" s="1">
        <f t="shared" si="50"/>
        <v>45</v>
      </c>
      <c r="N115" s="1">
        <f t="shared" si="50"/>
        <v>42</v>
      </c>
      <c r="O115" s="1">
        <f t="shared" si="50"/>
        <v>37</v>
      </c>
      <c r="P115" s="1">
        <f t="shared" si="50"/>
        <v>30</v>
      </c>
      <c r="Q115" s="1">
        <f t="shared" si="50"/>
        <v>26</v>
      </c>
      <c r="R115" s="1">
        <f t="shared" si="50"/>
        <v>24</v>
      </c>
      <c r="S115" s="1">
        <f t="shared" si="50"/>
        <v>23</v>
      </c>
      <c r="T115" s="1">
        <f t="shared" si="50"/>
        <v>20</v>
      </c>
    </row>
    <row r="116" spans="1:20" x14ac:dyDescent="0.2">
      <c r="A116" t="s">
        <v>16</v>
      </c>
    </row>
    <row r="118" spans="1:20" x14ac:dyDescent="0.2">
      <c r="A118" t="s">
        <v>17</v>
      </c>
    </row>
    <row r="119" spans="1:20" s="1" customFormat="1" x14ac:dyDescent="0.2">
      <c r="A119" s="1" t="s">
        <v>18</v>
      </c>
      <c r="D119" s="1">
        <f>+D112</f>
        <v>1995</v>
      </c>
      <c r="E119" s="1">
        <f t="shared" ref="E119:T119" si="51">+E112</f>
        <v>2000</v>
      </c>
      <c r="F119" s="1">
        <f t="shared" si="51"/>
        <v>2005</v>
      </c>
      <c r="G119" s="1">
        <f t="shared" si="51"/>
        <v>2010</v>
      </c>
      <c r="H119" s="1">
        <f t="shared" si="51"/>
        <v>2015</v>
      </c>
      <c r="I119" s="1">
        <f t="shared" si="51"/>
        <v>2020</v>
      </c>
      <c r="J119" s="1">
        <f t="shared" si="51"/>
        <v>2025</v>
      </c>
      <c r="K119" s="1">
        <f t="shared" si="51"/>
        <v>2030</v>
      </c>
      <c r="L119" s="1">
        <f t="shared" si="51"/>
        <v>2035</v>
      </c>
      <c r="M119" s="1">
        <f t="shared" si="51"/>
        <v>2040</v>
      </c>
      <c r="N119" s="1">
        <f t="shared" si="51"/>
        <v>2045</v>
      </c>
      <c r="O119" s="1">
        <f t="shared" si="51"/>
        <v>2050</v>
      </c>
      <c r="P119" s="1">
        <f t="shared" si="51"/>
        <v>2055</v>
      </c>
      <c r="Q119" s="1">
        <f t="shared" si="51"/>
        <v>2060</v>
      </c>
      <c r="R119" s="1">
        <f t="shared" si="51"/>
        <v>2065</v>
      </c>
      <c r="S119" s="1">
        <f t="shared" si="51"/>
        <v>2070</v>
      </c>
      <c r="T119" s="1">
        <f t="shared" si="51"/>
        <v>2075</v>
      </c>
    </row>
    <row r="120" spans="1:20" s="1" customFormat="1" x14ac:dyDescent="0.2">
      <c r="A120" s="1" t="s">
        <v>19</v>
      </c>
      <c r="D120" s="22">
        <f>ROUND(D47/5,0)</f>
        <v>34</v>
      </c>
      <c r="E120" s="22">
        <f t="shared" ref="E120:T120" si="52">ROUND(E47/5,0)</f>
        <v>30</v>
      </c>
      <c r="F120" s="22">
        <f t="shared" si="52"/>
        <v>25</v>
      </c>
      <c r="G120" s="22">
        <f t="shared" si="52"/>
        <v>21</v>
      </c>
      <c r="H120" s="22">
        <f t="shared" si="52"/>
        <v>18</v>
      </c>
      <c r="I120" s="22">
        <f t="shared" si="52"/>
        <v>16</v>
      </c>
      <c r="J120" s="22">
        <f t="shared" si="52"/>
        <v>13</v>
      </c>
      <c r="K120" s="22">
        <f t="shared" si="52"/>
        <v>11</v>
      </c>
      <c r="L120" s="22">
        <f t="shared" si="52"/>
        <v>10</v>
      </c>
      <c r="M120" s="22">
        <f t="shared" si="52"/>
        <v>8</v>
      </c>
      <c r="N120" s="22">
        <f t="shared" si="52"/>
        <v>7</v>
      </c>
      <c r="O120" s="22">
        <f t="shared" si="52"/>
        <v>6</v>
      </c>
      <c r="P120" s="22">
        <f t="shared" si="52"/>
        <v>5</v>
      </c>
      <c r="Q120" s="22">
        <f t="shared" si="52"/>
        <v>4</v>
      </c>
      <c r="R120" s="22">
        <f t="shared" si="52"/>
        <v>4</v>
      </c>
      <c r="S120" s="22">
        <f t="shared" si="52"/>
        <v>3</v>
      </c>
      <c r="T120" s="22">
        <f t="shared" si="52"/>
        <v>3</v>
      </c>
    </row>
    <row r="121" spans="1:20" x14ac:dyDescent="0.2">
      <c r="A121" t="s">
        <v>20</v>
      </c>
    </row>
    <row r="123" spans="1:20" x14ac:dyDescent="0.2">
      <c r="A123" t="s">
        <v>21</v>
      </c>
    </row>
    <row r="124" spans="1:20" x14ac:dyDescent="0.2">
      <c r="A124" t="s">
        <v>22</v>
      </c>
    </row>
    <row r="125" spans="1:20" s="1" customFormat="1" x14ac:dyDescent="0.2">
      <c r="A125" s="1" t="s">
        <v>23</v>
      </c>
      <c r="D125" s="1">
        <f>+D119</f>
        <v>1995</v>
      </c>
      <c r="E125" s="1">
        <f t="shared" ref="E125:T125" si="53">+E119</f>
        <v>2000</v>
      </c>
      <c r="F125" s="1">
        <f t="shared" si="53"/>
        <v>2005</v>
      </c>
      <c r="G125" s="1">
        <f t="shared" si="53"/>
        <v>2010</v>
      </c>
      <c r="H125" s="1">
        <f t="shared" si="53"/>
        <v>2015</v>
      </c>
      <c r="I125" s="1">
        <f t="shared" si="53"/>
        <v>2020</v>
      </c>
      <c r="J125" s="1">
        <f t="shared" si="53"/>
        <v>2025</v>
      </c>
      <c r="K125" s="1">
        <f t="shared" si="53"/>
        <v>2030</v>
      </c>
      <c r="L125" s="1">
        <f t="shared" si="53"/>
        <v>2035</v>
      </c>
      <c r="M125" s="1">
        <f t="shared" si="53"/>
        <v>2040</v>
      </c>
      <c r="N125" s="1">
        <f t="shared" si="53"/>
        <v>2045</v>
      </c>
      <c r="O125" s="1">
        <f t="shared" si="53"/>
        <v>2050</v>
      </c>
      <c r="P125" s="1">
        <f t="shared" si="53"/>
        <v>2055</v>
      </c>
      <c r="Q125" s="1">
        <f t="shared" si="53"/>
        <v>2060</v>
      </c>
      <c r="R125" s="1">
        <f t="shared" si="53"/>
        <v>2065</v>
      </c>
      <c r="S125" s="1">
        <f t="shared" si="53"/>
        <v>2070</v>
      </c>
      <c r="T125" s="1">
        <f t="shared" si="53"/>
        <v>2075</v>
      </c>
    </row>
    <row r="126" spans="1:20" x14ac:dyDescent="0.2">
      <c r="A126" s="1">
        <v>65</v>
      </c>
      <c r="B126" s="1" t="s">
        <v>6</v>
      </c>
      <c r="C126" s="1">
        <v>69</v>
      </c>
      <c r="D126" s="4">
        <f>ROUND(D60*0.015,0)</f>
        <v>5</v>
      </c>
      <c r="E126" s="4">
        <f t="shared" ref="E126:T126" si="54">ROUND(E60*0.015,0)</f>
        <v>6</v>
      </c>
      <c r="F126" s="4">
        <f t="shared" si="54"/>
        <v>4</v>
      </c>
      <c r="G126" s="4">
        <f t="shared" si="54"/>
        <v>2</v>
      </c>
      <c r="H126" s="4">
        <f t="shared" si="54"/>
        <v>4</v>
      </c>
      <c r="I126" s="4">
        <f t="shared" si="54"/>
        <v>3</v>
      </c>
      <c r="J126" s="4">
        <f t="shared" si="54"/>
        <v>3</v>
      </c>
      <c r="K126" s="4">
        <f t="shared" si="54"/>
        <v>3</v>
      </c>
      <c r="L126" s="4">
        <f t="shared" si="54"/>
        <v>2</v>
      </c>
      <c r="M126" s="4">
        <f t="shared" si="54"/>
        <v>2</v>
      </c>
      <c r="N126" s="4">
        <f t="shared" si="54"/>
        <v>1</v>
      </c>
      <c r="O126" s="4">
        <f t="shared" si="54"/>
        <v>1</v>
      </c>
      <c r="P126" s="4">
        <f t="shared" si="54"/>
        <v>1</v>
      </c>
      <c r="Q126" s="4">
        <f t="shared" si="54"/>
        <v>1</v>
      </c>
      <c r="R126" s="4">
        <f t="shared" si="54"/>
        <v>1</v>
      </c>
      <c r="S126" s="4">
        <f t="shared" si="54"/>
        <v>0</v>
      </c>
      <c r="T126" s="4">
        <f t="shared" si="54"/>
        <v>0</v>
      </c>
    </row>
    <row r="127" spans="1:20" x14ac:dyDescent="0.2">
      <c r="A127" s="1">
        <v>70</v>
      </c>
      <c r="B127" s="1" t="s">
        <v>6</v>
      </c>
      <c r="C127" s="1">
        <v>74</v>
      </c>
      <c r="D127" s="4">
        <f>ROUND(D61*0.035,0)</f>
        <v>9</v>
      </c>
      <c r="E127" s="4">
        <f t="shared" ref="E127:T127" si="55">ROUND(E61*0.035,0)</f>
        <v>11</v>
      </c>
      <c r="F127" s="4">
        <f t="shared" si="55"/>
        <v>12</v>
      </c>
      <c r="G127" s="4">
        <f t="shared" si="55"/>
        <v>8</v>
      </c>
      <c r="H127" s="4">
        <f t="shared" si="55"/>
        <v>5</v>
      </c>
      <c r="I127" s="4">
        <f t="shared" si="55"/>
        <v>8</v>
      </c>
      <c r="J127" s="4">
        <f t="shared" si="55"/>
        <v>6</v>
      </c>
      <c r="K127" s="4">
        <f t="shared" si="55"/>
        <v>6</v>
      </c>
      <c r="L127" s="4">
        <f t="shared" si="55"/>
        <v>6</v>
      </c>
      <c r="M127" s="4">
        <f t="shared" si="55"/>
        <v>4</v>
      </c>
      <c r="N127" s="4">
        <f t="shared" si="55"/>
        <v>4</v>
      </c>
      <c r="O127" s="4">
        <f t="shared" si="55"/>
        <v>2</v>
      </c>
      <c r="P127" s="4">
        <f t="shared" si="55"/>
        <v>2</v>
      </c>
      <c r="Q127" s="4">
        <f t="shared" si="55"/>
        <v>2</v>
      </c>
      <c r="R127" s="4">
        <f t="shared" si="55"/>
        <v>2</v>
      </c>
      <c r="S127" s="4">
        <f t="shared" si="55"/>
        <v>1</v>
      </c>
      <c r="T127" s="4">
        <f t="shared" si="55"/>
        <v>1</v>
      </c>
    </row>
    <row r="128" spans="1:20" x14ac:dyDescent="0.2">
      <c r="A128" s="1">
        <v>75</v>
      </c>
      <c r="B128" s="1" t="s">
        <v>6</v>
      </c>
      <c r="C128" s="1">
        <v>79</v>
      </c>
      <c r="D128" s="4">
        <f>ROUND(D62*0.065,0)</f>
        <v>13</v>
      </c>
      <c r="E128" s="4">
        <f t="shared" ref="E128:T128" si="56">ROUND(E62*0.065,0)</f>
        <v>15</v>
      </c>
      <c r="F128" s="4">
        <f t="shared" si="56"/>
        <v>18</v>
      </c>
      <c r="G128" s="4">
        <f t="shared" si="56"/>
        <v>19</v>
      </c>
      <c r="H128" s="4">
        <f t="shared" si="56"/>
        <v>13</v>
      </c>
      <c r="I128" s="4">
        <f t="shared" si="56"/>
        <v>8</v>
      </c>
      <c r="J128" s="4">
        <f t="shared" si="56"/>
        <v>14</v>
      </c>
      <c r="K128" s="4">
        <f t="shared" si="56"/>
        <v>10</v>
      </c>
      <c r="L128" s="4">
        <f t="shared" si="56"/>
        <v>10</v>
      </c>
      <c r="M128" s="4">
        <f t="shared" si="56"/>
        <v>9</v>
      </c>
      <c r="N128" s="4">
        <f t="shared" si="56"/>
        <v>7</v>
      </c>
      <c r="O128" s="4">
        <f t="shared" si="56"/>
        <v>7</v>
      </c>
      <c r="P128" s="4">
        <f t="shared" si="56"/>
        <v>4</v>
      </c>
      <c r="Q128" s="4">
        <f t="shared" si="56"/>
        <v>3</v>
      </c>
      <c r="R128" s="4">
        <f t="shared" si="56"/>
        <v>3</v>
      </c>
      <c r="S128" s="4">
        <f t="shared" si="56"/>
        <v>3</v>
      </c>
      <c r="T128" s="4">
        <f t="shared" si="56"/>
        <v>2</v>
      </c>
    </row>
    <row r="129" spans="1:20" x14ac:dyDescent="0.2">
      <c r="A129" s="1">
        <v>80</v>
      </c>
      <c r="B129" s="1" t="s">
        <v>6</v>
      </c>
      <c r="C129" s="1">
        <v>84</v>
      </c>
      <c r="D129" s="4">
        <f>ROUND(D63*0.115,0)</f>
        <v>16</v>
      </c>
      <c r="E129" s="4">
        <f t="shared" ref="E129:T129" si="57">ROUND(E63*0.115,0)</f>
        <v>19</v>
      </c>
      <c r="F129" s="4">
        <f t="shared" si="57"/>
        <v>21</v>
      </c>
      <c r="G129" s="4">
        <f t="shared" si="57"/>
        <v>26</v>
      </c>
      <c r="H129" s="4">
        <f t="shared" si="57"/>
        <v>27</v>
      </c>
      <c r="I129" s="4">
        <f t="shared" si="57"/>
        <v>18</v>
      </c>
      <c r="J129" s="4">
        <f t="shared" si="57"/>
        <v>12</v>
      </c>
      <c r="K129" s="4">
        <f t="shared" si="57"/>
        <v>19</v>
      </c>
      <c r="L129" s="4">
        <f t="shared" si="57"/>
        <v>14</v>
      </c>
      <c r="M129" s="4">
        <f t="shared" si="57"/>
        <v>14</v>
      </c>
      <c r="N129" s="4">
        <f t="shared" si="57"/>
        <v>13</v>
      </c>
      <c r="O129" s="4">
        <f t="shared" si="57"/>
        <v>10</v>
      </c>
      <c r="P129" s="4">
        <f t="shared" si="57"/>
        <v>10</v>
      </c>
      <c r="Q129" s="4">
        <f t="shared" si="57"/>
        <v>5</v>
      </c>
      <c r="R129" s="4">
        <f t="shared" si="57"/>
        <v>5</v>
      </c>
      <c r="S129" s="4">
        <f t="shared" si="57"/>
        <v>4</v>
      </c>
      <c r="T129" s="4">
        <f t="shared" si="57"/>
        <v>4</v>
      </c>
    </row>
    <row r="130" spans="1:20" x14ac:dyDescent="0.2">
      <c r="A130" s="1">
        <v>85</v>
      </c>
      <c r="B130" s="1" t="s">
        <v>6</v>
      </c>
      <c r="C130" s="1"/>
      <c r="D130" s="4">
        <f>ROUND(D64*0.24,0)</f>
        <v>24</v>
      </c>
      <c r="E130" s="4">
        <f t="shared" ref="E130:T130" si="58">ROUND(E64*0.24,0)</f>
        <v>34</v>
      </c>
      <c r="F130" s="4">
        <f t="shared" si="58"/>
        <v>45</v>
      </c>
      <c r="G130" s="4">
        <f t="shared" si="58"/>
        <v>54</v>
      </c>
      <c r="H130" s="4">
        <f t="shared" si="58"/>
        <v>66</v>
      </c>
      <c r="I130" s="4">
        <f t="shared" si="58"/>
        <v>75</v>
      </c>
      <c r="J130" s="4">
        <f t="shared" si="58"/>
        <v>69</v>
      </c>
      <c r="K130" s="4">
        <f t="shared" si="58"/>
        <v>57</v>
      </c>
      <c r="L130" s="4">
        <f t="shared" si="58"/>
        <v>60</v>
      </c>
      <c r="M130" s="4">
        <f t="shared" si="58"/>
        <v>54</v>
      </c>
      <c r="N130" s="4">
        <f t="shared" si="58"/>
        <v>50</v>
      </c>
      <c r="O130" s="4">
        <f t="shared" si="58"/>
        <v>47</v>
      </c>
      <c r="P130" s="4">
        <f t="shared" si="58"/>
        <v>41</v>
      </c>
      <c r="Q130" s="4">
        <f t="shared" si="58"/>
        <v>37</v>
      </c>
      <c r="R130" s="4">
        <f t="shared" si="58"/>
        <v>30</v>
      </c>
      <c r="S130" s="4">
        <f t="shared" si="58"/>
        <v>24</v>
      </c>
      <c r="T130" s="4">
        <f t="shared" si="58"/>
        <v>21</v>
      </c>
    </row>
    <row r="131" spans="1:20" s="1" customFormat="1" x14ac:dyDescent="0.2">
      <c r="A131" s="1" t="s">
        <v>5</v>
      </c>
      <c r="D131" s="1">
        <f>SUM(D126:D130)</f>
        <v>67</v>
      </c>
      <c r="E131" s="1">
        <f t="shared" ref="E131:T131" si="59">SUM(E126:E130)</f>
        <v>85</v>
      </c>
      <c r="F131" s="1">
        <f t="shared" si="59"/>
        <v>100</v>
      </c>
      <c r="G131" s="1">
        <f t="shared" si="59"/>
        <v>109</v>
      </c>
      <c r="H131" s="1">
        <f t="shared" si="59"/>
        <v>115</v>
      </c>
      <c r="I131" s="1">
        <f t="shared" si="59"/>
        <v>112</v>
      </c>
      <c r="J131" s="1">
        <f t="shared" si="59"/>
        <v>104</v>
      </c>
      <c r="K131" s="1">
        <f t="shared" si="59"/>
        <v>95</v>
      </c>
      <c r="L131" s="1">
        <f t="shared" si="59"/>
        <v>92</v>
      </c>
      <c r="M131" s="1">
        <f t="shared" si="59"/>
        <v>83</v>
      </c>
      <c r="N131" s="1">
        <f t="shared" si="59"/>
        <v>75</v>
      </c>
      <c r="O131" s="1">
        <f t="shared" si="59"/>
        <v>67</v>
      </c>
      <c r="P131" s="1">
        <f t="shared" si="59"/>
        <v>58</v>
      </c>
      <c r="Q131" s="1">
        <f t="shared" si="59"/>
        <v>48</v>
      </c>
      <c r="R131" s="1">
        <f t="shared" si="59"/>
        <v>41</v>
      </c>
      <c r="S131" s="1">
        <f t="shared" si="59"/>
        <v>32</v>
      </c>
      <c r="T131" s="1">
        <f t="shared" si="59"/>
        <v>28</v>
      </c>
    </row>
    <row r="132" spans="1:20" s="1" customFormat="1" x14ac:dyDescent="0.2">
      <c r="A132" s="1" t="s">
        <v>24</v>
      </c>
    </row>
    <row r="133" spans="1:20" x14ac:dyDescent="0.2">
      <c r="A133" t="s">
        <v>25</v>
      </c>
    </row>
    <row r="134" spans="1:20" x14ac:dyDescent="0.2">
      <c r="A134">
        <v>40</v>
      </c>
      <c r="B134" t="s">
        <v>26</v>
      </c>
      <c r="C134">
        <v>49</v>
      </c>
      <c r="D134" s="4">
        <f>ROUND((D55+D56)*0.154,0)</f>
        <v>81</v>
      </c>
      <c r="E134" s="4">
        <f t="shared" ref="E134:T134" si="60">ROUND((E55+E56)*0.154,0)</f>
        <v>68</v>
      </c>
      <c r="F134" s="4">
        <f t="shared" si="60"/>
        <v>65</v>
      </c>
      <c r="G134" s="4">
        <f t="shared" si="60"/>
        <v>54</v>
      </c>
      <c r="H134" s="4">
        <f t="shared" si="60"/>
        <v>46</v>
      </c>
      <c r="I134" s="4">
        <f t="shared" si="60"/>
        <v>36</v>
      </c>
      <c r="J134" s="4">
        <f t="shared" si="60"/>
        <v>23</v>
      </c>
      <c r="K134" s="4">
        <f t="shared" si="60"/>
        <v>21</v>
      </c>
      <c r="L134" s="4">
        <f t="shared" si="60"/>
        <v>19</v>
      </c>
      <c r="M134" s="4">
        <f t="shared" si="60"/>
        <v>16</v>
      </c>
      <c r="N134" s="4">
        <f t="shared" si="60"/>
        <v>13</v>
      </c>
      <c r="O134" s="4">
        <f t="shared" si="60"/>
        <v>11</v>
      </c>
      <c r="P134" s="4">
        <f t="shared" si="60"/>
        <v>9</v>
      </c>
      <c r="Q134" s="4">
        <f t="shared" si="60"/>
        <v>8</v>
      </c>
      <c r="R134" s="4">
        <f t="shared" si="60"/>
        <v>7</v>
      </c>
      <c r="S134" s="4">
        <f t="shared" si="60"/>
        <v>6</v>
      </c>
      <c r="T134" s="4">
        <f t="shared" si="60"/>
        <v>5</v>
      </c>
    </row>
    <row r="135" spans="1:20" x14ac:dyDescent="0.2">
      <c r="A135">
        <v>50</v>
      </c>
      <c r="B135" t="s">
        <v>6</v>
      </c>
      <c r="C135">
        <v>59</v>
      </c>
      <c r="D135" s="4">
        <f>ROUND((D57+D58)*0.276,0)</f>
        <v>121</v>
      </c>
      <c r="E135" s="4">
        <f t="shared" ref="E135:T135" si="61">ROUND((E57+E58)*0.276,0)</f>
        <v>129</v>
      </c>
      <c r="F135" s="4">
        <f t="shared" si="61"/>
        <v>141</v>
      </c>
      <c r="G135" s="4">
        <f t="shared" si="61"/>
        <v>119</v>
      </c>
      <c r="H135" s="4">
        <f t="shared" si="61"/>
        <v>113</v>
      </c>
      <c r="I135" s="4">
        <f t="shared" si="61"/>
        <v>94</v>
      </c>
      <c r="J135" s="4">
        <f t="shared" si="61"/>
        <v>79</v>
      </c>
      <c r="K135" s="4">
        <f t="shared" si="61"/>
        <v>62</v>
      </c>
      <c r="L135" s="4">
        <f t="shared" si="61"/>
        <v>41</v>
      </c>
      <c r="M135" s="4">
        <f t="shared" si="61"/>
        <v>37</v>
      </c>
      <c r="N135" s="4">
        <f t="shared" si="61"/>
        <v>34</v>
      </c>
      <c r="O135" s="4">
        <f t="shared" si="61"/>
        <v>28</v>
      </c>
      <c r="P135" s="4">
        <f t="shared" si="61"/>
        <v>23</v>
      </c>
      <c r="Q135" s="4">
        <f t="shared" si="61"/>
        <v>19</v>
      </c>
      <c r="R135" s="4">
        <f t="shared" si="61"/>
        <v>16</v>
      </c>
      <c r="S135" s="4">
        <f t="shared" si="61"/>
        <v>14</v>
      </c>
      <c r="T135" s="4">
        <f t="shared" si="61"/>
        <v>12</v>
      </c>
    </row>
    <row r="136" spans="1:20" x14ac:dyDescent="0.2">
      <c r="A136">
        <v>60</v>
      </c>
      <c r="B136" t="s">
        <v>6</v>
      </c>
      <c r="C136">
        <v>69</v>
      </c>
      <c r="D136" s="4">
        <f>ROUND((D59+D60)*0.292,0)-D126</f>
        <v>210</v>
      </c>
      <c r="E136" s="4">
        <f t="shared" ref="E136:T136" si="62">ROUND((E59+E60)*0.292,0)-E126</f>
        <v>177</v>
      </c>
      <c r="F136" s="4">
        <f t="shared" si="62"/>
        <v>116</v>
      </c>
      <c r="G136" s="4">
        <f t="shared" si="62"/>
        <v>126</v>
      </c>
      <c r="H136" s="4">
        <f t="shared" si="62"/>
        <v>134</v>
      </c>
      <c r="I136" s="4">
        <f t="shared" si="62"/>
        <v>114</v>
      </c>
      <c r="J136" s="4">
        <f t="shared" si="62"/>
        <v>108</v>
      </c>
      <c r="K136" s="4">
        <f t="shared" si="62"/>
        <v>89</v>
      </c>
      <c r="L136" s="4">
        <f t="shared" si="62"/>
        <v>77</v>
      </c>
      <c r="M136" s="4">
        <f t="shared" si="62"/>
        <v>58</v>
      </c>
      <c r="N136" s="4">
        <f t="shared" si="62"/>
        <v>39</v>
      </c>
      <c r="O136" s="4">
        <f t="shared" si="62"/>
        <v>36</v>
      </c>
      <c r="P136" s="4">
        <f t="shared" si="62"/>
        <v>33</v>
      </c>
      <c r="Q136" s="4">
        <f t="shared" si="62"/>
        <v>27</v>
      </c>
      <c r="R136" s="4">
        <f t="shared" si="62"/>
        <v>21</v>
      </c>
      <c r="S136" s="4">
        <f t="shared" si="62"/>
        <v>18</v>
      </c>
      <c r="T136" s="4">
        <f t="shared" si="62"/>
        <v>16</v>
      </c>
    </row>
    <row r="137" spans="1:20" x14ac:dyDescent="0.2">
      <c r="A137">
        <v>70</v>
      </c>
      <c r="B137" t="s">
        <v>6</v>
      </c>
      <c r="D137" s="4">
        <f>ROUND(SUM(D61:D64)*0.252,0)-SUM(D127:D130)</f>
        <v>114</v>
      </c>
      <c r="E137" s="4">
        <f t="shared" ref="E137:T137" si="63">ROUND(SUM(E61:E64)*0.252,0)-SUM(E127:E130)</f>
        <v>136</v>
      </c>
      <c r="F137" s="4">
        <f t="shared" si="63"/>
        <v>153</v>
      </c>
      <c r="G137" s="4">
        <f t="shared" si="63"/>
        <v>137</v>
      </c>
      <c r="H137" s="4">
        <f t="shared" si="63"/>
        <v>104</v>
      </c>
      <c r="I137" s="4">
        <f t="shared" si="63"/>
        <v>102</v>
      </c>
      <c r="J137" s="4">
        <f t="shared" si="63"/>
        <v>96</v>
      </c>
      <c r="K137" s="4">
        <f t="shared" si="63"/>
        <v>94</v>
      </c>
      <c r="L137" s="4">
        <f t="shared" si="63"/>
        <v>83</v>
      </c>
      <c r="M137" s="4">
        <f t="shared" si="63"/>
        <v>72</v>
      </c>
      <c r="N137" s="4">
        <f t="shared" si="63"/>
        <v>64</v>
      </c>
      <c r="O137" s="4">
        <f t="shared" si="63"/>
        <v>48</v>
      </c>
      <c r="P137" s="4">
        <f t="shared" si="63"/>
        <v>36</v>
      </c>
      <c r="Q137" s="4">
        <f t="shared" si="63"/>
        <v>30</v>
      </c>
      <c r="R137" s="4">
        <f t="shared" si="63"/>
        <v>25</v>
      </c>
      <c r="S137" s="4">
        <f t="shared" si="63"/>
        <v>23</v>
      </c>
      <c r="T137" s="4">
        <f t="shared" si="63"/>
        <v>18</v>
      </c>
    </row>
    <row r="138" spans="1:20" s="1" customFormat="1" x14ac:dyDescent="0.2">
      <c r="A138" s="1" t="s">
        <v>5</v>
      </c>
      <c r="D138" s="1">
        <f>SUM(D134:D137)</f>
        <v>526</v>
      </c>
      <c r="E138" s="1">
        <f t="shared" ref="E138:T138" si="64">SUM(E134:E137)</f>
        <v>510</v>
      </c>
      <c r="F138" s="1">
        <f t="shared" si="64"/>
        <v>475</v>
      </c>
      <c r="G138" s="1">
        <f t="shared" si="64"/>
        <v>436</v>
      </c>
      <c r="H138" s="1">
        <f t="shared" si="64"/>
        <v>397</v>
      </c>
      <c r="I138" s="1">
        <f t="shared" si="64"/>
        <v>346</v>
      </c>
      <c r="J138" s="1">
        <f t="shared" si="64"/>
        <v>306</v>
      </c>
      <c r="K138" s="1">
        <f t="shared" si="64"/>
        <v>266</v>
      </c>
      <c r="L138" s="1">
        <f t="shared" si="64"/>
        <v>220</v>
      </c>
      <c r="M138" s="1">
        <f t="shared" si="64"/>
        <v>183</v>
      </c>
      <c r="N138" s="1">
        <f t="shared" si="64"/>
        <v>150</v>
      </c>
      <c r="O138" s="1">
        <f t="shared" si="64"/>
        <v>123</v>
      </c>
      <c r="P138" s="1">
        <f t="shared" si="64"/>
        <v>101</v>
      </c>
      <c r="Q138" s="1">
        <f t="shared" si="64"/>
        <v>84</v>
      </c>
      <c r="R138" s="1">
        <f t="shared" si="64"/>
        <v>69</v>
      </c>
      <c r="S138" s="1">
        <f t="shared" si="64"/>
        <v>61</v>
      </c>
      <c r="T138" s="1">
        <f t="shared" si="64"/>
        <v>51</v>
      </c>
    </row>
    <row r="139" spans="1:20" s="1" customFormat="1" x14ac:dyDescent="0.2">
      <c r="A139" s="1" t="s">
        <v>27</v>
      </c>
    </row>
    <row r="140" spans="1:20" s="1" customFormat="1" x14ac:dyDescent="0.2">
      <c r="A140" s="1" t="s">
        <v>28</v>
      </c>
    </row>
    <row r="141" spans="1:20" s="1" customFormat="1" x14ac:dyDescent="0.2">
      <c r="A141" s="1" t="s">
        <v>29</v>
      </c>
    </row>
    <row r="142" spans="1:20" s="3" customFormat="1" x14ac:dyDescent="0.2">
      <c r="A142" s="3" t="s">
        <v>30</v>
      </c>
      <c r="D142" s="3">
        <f>+D125</f>
        <v>1995</v>
      </c>
      <c r="E142" s="3">
        <f t="shared" ref="E142:T142" si="65">+E125</f>
        <v>2000</v>
      </c>
      <c r="F142" s="3">
        <f t="shared" si="65"/>
        <v>2005</v>
      </c>
      <c r="G142" s="3">
        <f t="shared" si="65"/>
        <v>2010</v>
      </c>
      <c r="H142" s="3">
        <f t="shared" si="65"/>
        <v>2015</v>
      </c>
      <c r="I142" s="3">
        <f t="shared" si="65"/>
        <v>2020</v>
      </c>
      <c r="J142" s="3">
        <f t="shared" si="65"/>
        <v>2025</v>
      </c>
      <c r="K142" s="3">
        <f t="shared" si="65"/>
        <v>2030</v>
      </c>
      <c r="L142" s="3">
        <f t="shared" si="65"/>
        <v>2035</v>
      </c>
      <c r="M142" s="3">
        <f t="shared" si="65"/>
        <v>2040</v>
      </c>
      <c r="N142" s="3">
        <f t="shared" si="65"/>
        <v>2045</v>
      </c>
      <c r="O142" s="3">
        <f t="shared" si="65"/>
        <v>2050</v>
      </c>
      <c r="P142" s="3">
        <f t="shared" si="65"/>
        <v>2055</v>
      </c>
      <c r="Q142" s="3">
        <f t="shared" si="65"/>
        <v>2060</v>
      </c>
      <c r="R142" s="3">
        <f t="shared" si="65"/>
        <v>2065</v>
      </c>
      <c r="S142" s="3">
        <f t="shared" si="65"/>
        <v>2070</v>
      </c>
      <c r="T142" s="3">
        <f t="shared" si="65"/>
        <v>2075</v>
      </c>
    </row>
    <row r="143" spans="1:20" s="11" customFormat="1" x14ac:dyDescent="0.2">
      <c r="A143" s="11" t="s">
        <v>31</v>
      </c>
      <c r="D143" s="23">
        <f>+D138-D131</f>
        <v>459</v>
      </c>
      <c r="E143" s="23">
        <f t="shared" ref="E143:T143" si="66">+E138-E131</f>
        <v>425</v>
      </c>
      <c r="F143" s="23">
        <f t="shared" si="66"/>
        <v>375</v>
      </c>
      <c r="G143" s="23">
        <f t="shared" si="66"/>
        <v>327</v>
      </c>
      <c r="H143" s="23">
        <f t="shared" si="66"/>
        <v>282</v>
      </c>
      <c r="I143" s="23">
        <f t="shared" si="66"/>
        <v>234</v>
      </c>
      <c r="J143" s="23">
        <f t="shared" si="66"/>
        <v>202</v>
      </c>
      <c r="K143" s="23">
        <f t="shared" si="66"/>
        <v>171</v>
      </c>
      <c r="L143" s="23">
        <f t="shared" si="66"/>
        <v>128</v>
      </c>
      <c r="M143" s="23">
        <f t="shared" si="66"/>
        <v>100</v>
      </c>
      <c r="N143" s="23">
        <f t="shared" si="66"/>
        <v>75</v>
      </c>
      <c r="O143" s="23">
        <f t="shared" si="66"/>
        <v>56</v>
      </c>
      <c r="P143" s="23">
        <f t="shared" si="66"/>
        <v>43</v>
      </c>
      <c r="Q143" s="23">
        <f t="shared" si="66"/>
        <v>36</v>
      </c>
      <c r="R143" s="23">
        <f t="shared" si="66"/>
        <v>28</v>
      </c>
      <c r="S143" s="23">
        <f t="shared" si="66"/>
        <v>29</v>
      </c>
      <c r="T143" s="23">
        <f t="shared" si="66"/>
        <v>23</v>
      </c>
    </row>
    <row r="144" spans="1:20" x14ac:dyDescent="0.2">
      <c r="A144" t="s">
        <v>32</v>
      </c>
      <c r="D144" s="24">
        <f>+D131/D138</f>
        <v>0.12737642585551331</v>
      </c>
      <c r="E144" s="24">
        <f t="shared" ref="E144:T144" si="67">+E131/E138</f>
        <v>0.16666666666666666</v>
      </c>
      <c r="F144" s="24">
        <f t="shared" si="67"/>
        <v>0.21052631578947367</v>
      </c>
      <c r="G144" s="24">
        <f t="shared" si="67"/>
        <v>0.25</v>
      </c>
      <c r="H144" s="24">
        <f t="shared" si="67"/>
        <v>0.28967254408060455</v>
      </c>
      <c r="I144" s="24">
        <f t="shared" si="67"/>
        <v>0.32369942196531792</v>
      </c>
      <c r="J144" s="24">
        <f t="shared" si="67"/>
        <v>0.33986928104575165</v>
      </c>
      <c r="K144" s="24">
        <f t="shared" si="67"/>
        <v>0.35714285714285715</v>
      </c>
      <c r="L144" s="24">
        <f t="shared" si="67"/>
        <v>0.41818181818181815</v>
      </c>
      <c r="M144" s="24">
        <f t="shared" si="67"/>
        <v>0.45355191256830601</v>
      </c>
      <c r="N144" s="24">
        <f t="shared" si="67"/>
        <v>0.5</v>
      </c>
      <c r="O144" s="24">
        <f t="shared" si="67"/>
        <v>0.54471544715447151</v>
      </c>
      <c r="P144" s="24">
        <f t="shared" si="67"/>
        <v>0.57425742574257421</v>
      </c>
      <c r="Q144" s="24">
        <f t="shared" si="67"/>
        <v>0.5714285714285714</v>
      </c>
      <c r="R144" s="24">
        <f t="shared" si="67"/>
        <v>0.59420289855072461</v>
      </c>
      <c r="S144" s="24">
        <f t="shared" si="67"/>
        <v>0.52459016393442626</v>
      </c>
      <c r="T144" s="24">
        <f t="shared" si="67"/>
        <v>0.5490196078431373</v>
      </c>
    </row>
  </sheetData>
  <phoneticPr fontId="2"/>
  <conditionalFormatting sqref="E69:T87">
    <cfRule type="cellIs" dxfId="7" priority="1" stopIfTrue="1" operator="lessThan">
      <formula>$D$69</formula>
    </cfRule>
  </conditionalFormatting>
  <conditionalFormatting sqref="F97:T99 E97:E98">
    <cfRule type="cellIs" dxfId="6" priority="2" stopIfTrue="1" operator="greaterThan">
      <formula>"offset(0,-1)"</formula>
    </cfRule>
  </conditionalFormatting>
  <conditionalFormatting sqref="E99">
    <cfRule type="cellIs" dxfId="5" priority="3" stopIfTrue="1" operator="greaterThan">
      <formula>"&gt;offset(0,-1)"</formula>
    </cfRule>
  </conditionalFormatting>
  <conditionalFormatting sqref="E107:T109">
    <cfRule type="cellIs" dxfId="4" priority="4" stopIfTrue="1" operator="greaterThanOrEqual">
      <formula>100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44"/>
  <sheetViews>
    <sheetView zoomScale="98" zoomScaleNormal="98" workbookViewId="0">
      <selection activeCell="F1" sqref="F1"/>
    </sheetView>
  </sheetViews>
  <sheetFormatPr defaultRowHeight="13" x14ac:dyDescent="0.2"/>
  <cols>
    <col min="1" max="1" width="4" customWidth="1"/>
    <col min="2" max="2" width="3" customWidth="1"/>
    <col min="3" max="3" width="3.453125" customWidth="1"/>
    <col min="4" max="4" width="9.08984375" customWidth="1"/>
  </cols>
  <sheetData>
    <row r="1" spans="1:20" x14ac:dyDescent="0.2">
      <c r="A1" t="s">
        <v>35</v>
      </c>
    </row>
    <row r="2" spans="1:20" s="1" customFormat="1" x14ac:dyDescent="0.2">
      <c r="A2" s="1" t="s">
        <v>36</v>
      </c>
      <c r="C2" s="1" t="s">
        <v>1</v>
      </c>
      <c r="D2" s="2">
        <v>1995</v>
      </c>
      <c r="E2" s="1">
        <f>+D2+5</f>
        <v>2000</v>
      </c>
      <c r="F2" s="1">
        <f t="shared" ref="F2:P2" si="0">+E2+5</f>
        <v>2005</v>
      </c>
      <c r="G2" s="1">
        <f t="shared" si="0"/>
        <v>2010</v>
      </c>
      <c r="H2" s="1">
        <f t="shared" si="0"/>
        <v>2015</v>
      </c>
      <c r="I2" s="1">
        <f t="shared" si="0"/>
        <v>2020</v>
      </c>
      <c r="J2" s="1">
        <f t="shared" si="0"/>
        <v>2025</v>
      </c>
      <c r="K2" s="1">
        <f t="shared" si="0"/>
        <v>2030</v>
      </c>
      <c r="L2" s="1">
        <f t="shared" si="0"/>
        <v>2035</v>
      </c>
      <c r="M2" s="1">
        <f t="shared" si="0"/>
        <v>2040</v>
      </c>
      <c r="N2" s="1">
        <f t="shared" si="0"/>
        <v>2045</v>
      </c>
      <c r="O2" s="1">
        <f t="shared" si="0"/>
        <v>2050</v>
      </c>
      <c r="P2" s="1">
        <f t="shared" si="0"/>
        <v>2055</v>
      </c>
      <c r="Q2" s="1">
        <f>+P2+5</f>
        <v>2060</v>
      </c>
      <c r="R2" s="1">
        <f t="shared" ref="R2:T2" si="1">+Q2+5</f>
        <v>2065</v>
      </c>
      <c r="S2" s="1">
        <f t="shared" si="1"/>
        <v>2070</v>
      </c>
      <c r="T2" s="1">
        <f t="shared" si="1"/>
        <v>2075</v>
      </c>
    </row>
    <row r="3" spans="1:20" x14ac:dyDescent="0.2">
      <c r="A3" s="1">
        <v>0</v>
      </c>
      <c r="B3" s="1" t="s">
        <v>2</v>
      </c>
      <c r="C3" s="1">
        <v>4</v>
      </c>
      <c r="D3" s="25">
        <v>222</v>
      </c>
      <c r="E3" s="25">
        <v>210</v>
      </c>
      <c r="F3" s="25">
        <v>180</v>
      </c>
      <c r="G3" s="25">
        <v>150</v>
      </c>
      <c r="H3" s="25">
        <v>125</v>
      </c>
      <c r="I3" s="25">
        <v>105</v>
      </c>
      <c r="J3" s="25">
        <v>90</v>
      </c>
      <c r="K3" s="25">
        <v>79</v>
      </c>
      <c r="L3" s="25">
        <v>68</v>
      </c>
      <c r="M3" s="25">
        <v>58</v>
      </c>
      <c r="N3" s="25">
        <v>49</v>
      </c>
      <c r="O3" s="25">
        <v>41</v>
      </c>
      <c r="P3" s="25">
        <v>36</v>
      </c>
      <c r="Q3" s="25">
        <v>31</v>
      </c>
      <c r="R3" s="25">
        <v>27</v>
      </c>
      <c r="S3" s="25">
        <v>22</v>
      </c>
      <c r="T3" s="25">
        <v>19</v>
      </c>
    </row>
    <row r="4" spans="1:20" x14ac:dyDescent="0.2">
      <c r="A4" s="1">
        <v>5</v>
      </c>
      <c r="B4" s="1" t="s">
        <v>2</v>
      </c>
      <c r="C4" s="1">
        <v>9</v>
      </c>
      <c r="D4" s="25">
        <v>280</v>
      </c>
      <c r="E4" s="25">
        <v>219</v>
      </c>
      <c r="F4" s="25">
        <v>208</v>
      </c>
      <c r="G4" s="25">
        <v>178</v>
      </c>
      <c r="H4" s="25">
        <v>148</v>
      </c>
      <c r="I4" s="25">
        <v>123</v>
      </c>
      <c r="J4" s="25">
        <v>103</v>
      </c>
      <c r="K4" s="25">
        <v>88</v>
      </c>
      <c r="L4" s="25">
        <v>78</v>
      </c>
      <c r="M4" s="25">
        <v>68</v>
      </c>
      <c r="N4" s="25">
        <v>58</v>
      </c>
      <c r="O4" s="25">
        <v>49</v>
      </c>
      <c r="P4" s="25">
        <v>41</v>
      </c>
      <c r="Q4" s="25">
        <v>36</v>
      </c>
      <c r="R4" s="25">
        <v>31</v>
      </c>
      <c r="S4" s="25">
        <v>27</v>
      </c>
      <c r="T4" s="25">
        <v>22</v>
      </c>
    </row>
    <row r="5" spans="1:20" x14ac:dyDescent="0.2">
      <c r="A5" s="1">
        <v>10</v>
      </c>
      <c r="B5" s="1" t="s">
        <v>2</v>
      </c>
      <c r="C5" s="1">
        <v>14</v>
      </c>
      <c r="D5" s="25">
        <v>298</v>
      </c>
      <c r="E5" s="25">
        <v>278</v>
      </c>
      <c r="F5" s="25">
        <v>217</v>
      </c>
      <c r="G5" s="25">
        <v>206</v>
      </c>
      <c r="H5" s="25">
        <v>176</v>
      </c>
      <c r="I5" s="25">
        <v>147</v>
      </c>
      <c r="J5" s="25">
        <v>123</v>
      </c>
      <c r="K5" s="25">
        <v>103</v>
      </c>
      <c r="L5" s="25">
        <v>88</v>
      </c>
      <c r="M5" s="25">
        <v>78</v>
      </c>
      <c r="N5" s="25">
        <v>68</v>
      </c>
      <c r="O5" s="25">
        <v>58</v>
      </c>
      <c r="P5" s="25">
        <v>49</v>
      </c>
      <c r="Q5" s="25">
        <v>41</v>
      </c>
      <c r="R5" s="25">
        <v>36</v>
      </c>
      <c r="S5" s="25">
        <v>31</v>
      </c>
      <c r="T5" s="25">
        <v>27</v>
      </c>
    </row>
    <row r="6" spans="1:20" x14ac:dyDescent="0.2">
      <c r="A6" s="1">
        <v>15</v>
      </c>
      <c r="B6" s="1" t="s">
        <v>2</v>
      </c>
      <c r="C6" s="1">
        <v>19</v>
      </c>
      <c r="D6" s="25">
        <v>278</v>
      </c>
      <c r="E6" s="25">
        <v>212</v>
      </c>
      <c r="F6" s="25">
        <v>197</v>
      </c>
      <c r="G6" s="25">
        <v>154</v>
      </c>
      <c r="H6" s="25">
        <v>146</v>
      </c>
      <c r="I6" s="25">
        <v>125</v>
      </c>
      <c r="J6" s="25">
        <v>104</v>
      </c>
      <c r="K6" s="25">
        <v>87</v>
      </c>
      <c r="L6" s="25">
        <v>73</v>
      </c>
      <c r="M6" s="25">
        <v>63</v>
      </c>
      <c r="N6" s="25">
        <v>55</v>
      </c>
      <c r="O6" s="25">
        <v>49</v>
      </c>
      <c r="P6" s="25">
        <v>41</v>
      </c>
      <c r="Q6" s="25">
        <v>34</v>
      </c>
      <c r="R6" s="25">
        <v>29</v>
      </c>
      <c r="S6" s="25">
        <v>25</v>
      </c>
      <c r="T6" s="25">
        <v>22</v>
      </c>
    </row>
    <row r="7" spans="1:20" x14ac:dyDescent="0.2">
      <c r="A7" s="1">
        <v>20</v>
      </c>
      <c r="B7" s="1" t="s">
        <v>2</v>
      </c>
      <c r="C7" s="1">
        <v>24</v>
      </c>
      <c r="D7" s="25">
        <v>155</v>
      </c>
      <c r="E7" s="25">
        <v>127</v>
      </c>
      <c r="F7" s="25">
        <v>97</v>
      </c>
      <c r="G7" s="25">
        <v>90</v>
      </c>
      <c r="H7" s="25">
        <v>71</v>
      </c>
      <c r="I7" s="25">
        <v>67</v>
      </c>
      <c r="J7" s="25">
        <v>57</v>
      </c>
      <c r="K7" s="25">
        <v>48</v>
      </c>
      <c r="L7" s="25">
        <v>40</v>
      </c>
      <c r="M7" s="25">
        <v>34</v>
      </c>
      <c r="N7" s="25">
        <v>29</v>
      </c>
      <c r="O7" s="25">
        <v>25</v>
      </c>
      <c r="P7" s="25">
        <v>23</v>
      </c>
      <c r="Q7" s="25">
        <v>19</v>
      </c>
      <c r="R7" s="25">
        <v>15</v>
      </c>
      <c r="S7" s="25">
        <v>13</v>
      </c>
      <c r="T7" s="25">
        <v>12</v>
      </c>
    </row>
    <row r="8" spans="1:20" x14ac:dyDescent="0.2">
      <c r="A8" s="1">
        <v>25</v>
      </c>
      <c r="B8" s="1" t="s">
        <v>2</v>
      </c>
      <c r="C8" s="1">
        <v>29</v>
      </c>
      <c r="D8" s="25">
        <v>221</v>
      </c>
      <c r="E8" s="25">
        <v>195</v>
      </c>
      <c r="F8" s="25">
        <v>160</v>
      </c>
      <c r="G8" s="25">
        <v>122</v>
      </c>
      <c r="H8" s="25">
        <v>113</v>
      </c>
      <c r="I8" s="25">
        <v>90</v>
      </c>
      <c r="J8" s="25">
        <v>85</v>
      </c>
      <c r="K8" s="25">
        <v>72</v>
      </c>
      <c r="L8" s="25">
        <v>61</v>
      </c>
      <c r="M8" s="25">
        <v>51</v>
      </c>
      <c r="N8" s="25">
        <v>43</v>
      </c>
      <c r="O8" s="25">
        <v>37</v>
      </c>
      <c r="P8" s="25">
        <v>31</v>
      </c>
      <c r="Q8" s="25">
        <v>29</v>
      </c>
      <c r="R8" s="25">
        <v>24</v>
      </c>
      <c r="S8" s="25">
        <v>19</v>
      </c>
      <c r="T8" s="25">
        <v>17</v>
      </c>
    </row>
    <row r="9" spans="1:20" x14ac:dyDescent="0.2">
      <c r="A9" s="1">
        <v>30</v>
      </c>
      <c r="B9" s="1" t="s">
        <v>2</v>
      </c>
      <c r="C9" s="1">
        <v>34</v>
      </c>
      <c r="D9" s="25">
        <v>254</v>
      </c>
      <c r="E9" s="25">
        <v>223</v>
      </c>
      <c r="F9" s="25">
        <v>197</v>
      </c>
      <c r="G9" s="25">
        <v>162</v>
      </c>
      <c r="H9" s="25">
        <v>123</v>
      </c>
      <c r="I9" s="25">
        <v>114</v>
      </c>
      <c r="J9" s="25">
        <v>90</v>
      </c>
      <c r="K9" s="25">
        <v>85</v>
      </c>
      <c r="L9" s="25">
        <v>72</v>
      </c>
      <c r="M9" s="25">
        <v>61</v>
      </c>
      <c r="N9" s="25">
        <v>51</v>
      </c>
      <c r="O9" s="25">
        <v>43</v>
      </c>
      <c r="P9" s="25">
        <v>37</v>
      </c>
      <c r="Q9" s="25">
        <v>31</v>
      </c>
      <c r="R9" s="25">
        <v>29</v>
      </c>
      <c r="S9" s="25">
        <v>24</v>
      </c>
      <c r="T9" s="25">
        <v>19</v>
      </c>
    </row>
    <row r="10" spans="1:20" x14ac:dyDescent="0.2">
      <c r="A10" s="1">
        <v>35</v>
      </c>
      <c r="B10" s="1" t="s">
        <v>2</v>
      </c>
      <c r="C10" s="1">
        <v>39</v>
      </c>
      <c r="D10" s="25">
        <v>257</v>
      </c>
      <c r="E10" s="25">
        <v>243</v>
      </c>
      <c r="F10" s="25">
        <v>213</v>
      </c>
      <c r="G10" s="25">
        <v>189</v>
      </c>
      <c r="H10" s="25">
        <v>155</v>
      </c>
      <c r="I10" s="25">
        <v>118</v>
      </c>
      <c r="J10" s="25">
        <v>110</v>
      </c>
      <c r="K10" s="25">
        <v>86</v>
      </c>
      <c r="L10" s="25">
        <v>81</v>
      </c>
      <c r="M10" s="25">
        <v>69</v>
      </c>
      <c r="N10" s="25">
        <v>59</v>
      </c>
      <c r="O10" s="25">
        <v>49</v>
      </c>
      <c r="P10" s="25">
        <v>41</v>
      </c>
      <c r="Q10" s="25">
        <v>35</v>
      </c>
      <c r="R10" s="25">
        <v>29</v>
      </c>
      <c r="S10" s="25">
        <v>27</v>
      </c>
      <c r="T10" s="25">
        <v>23</v>
      </c>
    </row>
    <row r="11" spans="1:20" x14ac:dyDescent="0.2">
      <c r="A11" s="1">
        <v>40</v>
      </c>
      <c r="B11" s="1" t="s">
        <v>2</v>
      </c>
      <c r="C11" s="1">
        <v>44</v>
      </c>
      <c r="D11" s="25">
        <v>323</v>
      </c>
      <c r="E11" s="25">
        <v>254</v>
      </c>
      <c r="F11" s="25">
        <v>240</v>
      </c>
      <c r="G11" s="25">
        <v>211</v>
      </c>
      <c r="H11" s="25">
        <v>187</v>
      </c>
      <c r="I11" s="25">
        <v>153</v>
      </c>
      <c r="J11" s="25">
        <v>116</v>
      </c>
      <c r="K11" s="25">
        <v>108</v>
      </c>
      <c r="L11" s="25">
        <v>85</v>
      </c>
      <c r="M11" s="25">
        <v>81</v>
      </c>
      <c r="N11" s="25">
        <v>69</v>
      </c>
      <c r="O11" s="25">
        <v>59</v>
      </c>
      <c r="P11" s="25">
        <v>49</v>
      </c>
      <c r="Q11" s="25">
        <v>41</v>
      </c>
      <c r="R11" s="25">
        <v>35</v>
      </c>
      <c r="S11" s="25">
        <v>29</v>
      </c>
      <c r="T11" s="25">
        <v>27</v>
      </c>
    </row>
    <row r="12" spans="1:20" x14ac:dyDescent="0.2">
      <c r="A12" s="1">
        <v>45</v>
      </c>
      <c r="B12" s="1" t="s">
        <v>2</v>
      </c>
      <c r="C12" s="1">
        <v>49</v>
      </c>
      <c r="D12" s="25">
        <v>394</v>
      </c>
      <c r="E12" s="25">
        <v>318</v>
      </c>
      <c r="F12" s="25">
        <v>250</v>
      </c>
      <c r="G12" s="25">
        <v>236</v>
      </c>
      <c r="H12" s="25">
        <v>207</v>
      </c>
      <c r="I12" s="25">
        <v>185</v>
      </c>
      <c r="J12" s="25">
        <v>151</v>
      </c>
      <c r="K12" s="25">
        <v>114</v>
      </c>
      <c r="L12" s="25">
        <v>106</v>
      </c>
      <c r="M12" s="25">
        <v>83</v>
      </c>
      <c r="N12" s="25">
        <v>79</v>
      </c>
      <c r="O12" s="25">
        <v>67</v>
      </c>
      <c r="P12" s="25">
        <v>59</v>
      </c>
      <c r="Q12" s="25">
        <v>49</v>
      </c>
      <c r="R12" s="25">
        <v>41</v>
      </c>
      <c r="S12" s="25">
        <v>35</v>
      </c>
      <c r="T12" s="25">
        <v>29</v>
      </c>
    </row>
    <row r="13" spans="1:20" x14ac:dyDescent="0.2">
      <c r="A13" s="1">
        <v>50</v>
      </c>
      <c r="B13" s="1" t="s">
        <v>2</v>
      </c>
      <c r="C13" s="1">
        <v>54</v>
      </c>
      <c r="D13" s="25">
        <v>356</v>
      </c>
      <c r="E13" s="25">
        <v>394</v>
      </c>
      <c r="F13" s="25">
        <v>318</v>
      </c>
      <c r="G13" s="25">
        <v>250</v>
      </c>
      <c r="H13" s="25">
        <v>236</v>
      </c>
      <c r="I13" s="25">
        <v>207</v>
      </c>
      <c r="J13" s="25">
        <v>185</v>
      </c>
      <c r="K13" s="25">
        <v>151</v>
      </c>
      <c r="L13" s="25">
        <v>114</v>
      </c>
      <c r="M13" s="25">
        <v>106</v>
      </c>
      <c r="N13" s="25">
        <v>83</v>
      </c>
      <c r="O13" s="25">
        <v>79</v>
      </c>
      <c r="P13" s="25">
        <v>67</v>
      </c>
      <c r="Q13" s="25">
        <v>59</v>
      </c>
      <c r="R13" s="25">
        <v>49</v>
      </c>
      <c r="S13" s="25">
        <v>41</v>
      </c>
      <c r="T13" s="25">
        <v>35</v>
      </c>
    </row>
    <row r="14" spans="1:20" x14ac:dyDescent="0.2">
      <c r="A14" s="1">
        <v>55</v>
      </c>
      <c r="B14" s="1" t="s">
        <v>2</v>
      </c>
      <c r="C14" s="1">
        <v>59</v>
      </c>
      <c r="D14" s="25">
        <v>473</v>
      </c>
      <c r="E14" s="25">
        <v>354</v>
      </c>
      <c r="F14" s="25">
        <v>392</v>
      </c>
      <c r="G14" s="25">
        <v>316</v>
      </c>
      <c r="H14" s="25">
        <v>248</v>
      </c>
      <c r="I14" s="25">
        <v>234</v>
      </c>
      <c r="J14" s="25">
        <v>207</v>
      </c>
      <c r="K14" s="25">
        <v>185</v>
      </c>
      <c r="L14" s="25">
        <v>151</v>
      </c>
      <c r="M14" s="25">
        <v>114</v>
      </c>
      <c r="N14" s="25">
        <v>106</v>
      </c>
      <c r="O14" s="25">
        <v>83</v>
      </c>
      <c r="P14" s="25">
        <v>79</v>
      </c>
      <c r="Q14" s="25">
        <v>67</v>
      </c>
      <c r="R14" s="25">
        <v>59</v>
      </c>
      <c r="S14" s="25">
        <v>49</v>
      </c>
      <c r="T14" s="25">
        <v>41</v>
      </c>
    </row>
    <row r="15" spans="1:20" x14ac:dyDescent="0.2">
      <c r="A15" s="1">
        <v>60</v>
      </c>
      <c r="B15" s="1" t="s">
        <v>2</v>
      </c>
      <c r="C15" s="1">
        <v>64</v>
      </c>
      <c r="D15" s="25">
        <v>544</v>
      </c>
      <c r="E15" s="25">
        <v>462</v>
      </c>
      <c r="F15" s="25">
        <v>346</v>
      </c>
      <c r="G15" s="25">
        <v>383</v>
      </c>
      <c r="H15" s="25">
        <v>309</v>
      </c>
      <c r="I15" s="25">
        <v>242</v>
      </c>
      <c r="J15" s="25">
        <v>229</v>
      </c>
      <c r="K15" s="25">
        <v>203</v>
      </c>
      <c r="L15" s="25">
        <v>181</v>
      </c>
      <c r="M15" s="25">
        <v>148</v>
      </c>
      <c r="N15" s="25">
        <v>112</v>
      </c>
      <c r="O15" s="25">
        <v>104</v>
      </c>
      <c r="P15" s="25">
        <v>81</v>
      </c>
      <c r="Q15" s="25">
        <v>77</v>
      </c>
      <c r="R15" s="25">
        <v>65</v>
      </c>
      <c r="S15" s="25">
        <v>57</v>
      </c>
      <c r="T15" s="25">
        <v>48</v>
      </c>
    </row>
    <row r="16" spans="1:20" x14ac:dyDescent="0.2">
      <c r="A16" s="1">
        <v>65</v>
      </c>
      <c r="B16" s="1" t="s">
        <v>2</v>
      </c>
      <c r="C16" s="1">
        <v>69</v>
      </c>
      <c r="D16" s="25">
        <v>492</v>
      </c>
      <c r="E16" s="25">
        <v>530</v>
      </c>
      <c r="F16" s="25">
        <v>450</v>
      </c>
      <c r="G16" s="25">
        <v>337</v>
      </c>
      <c r="H16" s="25">
        <v>373</v>
      </c>
      <c r="I16" s="25">
        <v>301</v>
      </c>
      <c r="J16" s="25">
        <v>236</v>
      </c>
      <c r="K16" s="25">
        <v>223</v>
      </c>
      <c r="L16" s="25">
        <v>197</v>
      </c>
      <c r="M16" s="25">
        <v>177</v>
      </c>
      <c r="N16" s="25">
        <v>144</v>
      </c>
      <c r="O16" s="25">
        <v>109</v>
      </c>
      <c r="P16" s="25">
        <v>102</v>
      </c>
      <c r="Q16" s="25">
        <v>79</v>
      </c>
      <c r="R16" s="25">
        <v>75</v>
      </c>
      <c r="S16" s="25">
        <v>63</v>
      </c>
      <c r="T16" s="25">
        <v>55</v>
      </c>
    </row>
    <row r="17" spans="1:20" x14ac:dyDescent="0.2">
      <c r="A17" s="1">
        <v>70</v>
      </c>
      <c r="B17" s="1" t="s">
        <v>2</v>
      </c>
      <c r="C17" s="1">
        <v>74</v>
      </c>
      <c r="D17" s="25">
        <v>468</v>
      </c>
      <c r="E17" s="25">
        <v>457</v>
      </c>
      <c r="F17" s="25">
        <v>493</v>
      </c>
      <c r="G17" s="25">
        <v>419</v>
      </c>
      <c r="H17" s="25">
        <v>314</v>
      </c>
      <c r="I17" s="25">
        <v>347</v>
      </c>
      <c r="J17" s="25">
        <v>280</v>
      </c>
      <c r="K17" s="25">
        <v>219</v>
      </c>
      <c r="L17" s="25">
        <v>208</v>
      </c>
      <c r="M17" s="25">
        <v>183</v>
      </c>
      <c r="N17" s="25">
        <v>165</v>
      </c>
      <c r="O17" s="25">
        <v>134</v>
      </c>
      <c r="P17" s="25">
        <v>102</v>
      </c>
      <c r="Q17" s="25">
        <v>95</v>
      </c>
      <c r="R17" s="25">
        <v>73</v>
      </c>
      <c r="S17" s="25">
        <v>69</v>
      </c>
      <c r="T17" s="25">
        <v>59</v>
      </c>
    </row>
    <row r="18" spans="1:20" x14ac:dyDescent="0.2">
      <c r="A18" s="1">
        <v>75</v>
      </c>
      <c r="B18" s="1" t="s">
        <v>2</v>
      </c>
      <c r="C18" s="1">
        <v>79</v>
      </c>
      <c r="D18" s="25">
        <v>377</v>
      </c>
      <c r="E18" s="25">
        <v>419</v>
      </c>
      <c r="F18" s="25">
        <v>410</v>
      </c>
      <c r="G18" s="25">
        <v>442</v>
      </c>
      <c r="H18" s="25">
        <v>375</v>
      </c>
      <c r="I18" s="25">
        <v>281</v>
      </c>
      <c r="J18" s="25">
        <v>311</v>
      </c>
      <c r="K18" s="25">
        <v>251</v>
      </c>
      <c r="L18" s="25">
        <v>196</v>
      </c>
      <c r="M18" s="25">
        <v>187</v>
      </c>
      <c r="N18" s="25">
        <v>164</v>
      </c>
      <c r="O18" s="25">
        <v>148</v>
      </c>
      <c r="P18" s="25">
        <v>120</v>
      </c>
      <c r="Q18" s="25">
        <v>91</v>
      </c>
      <c r="R18" s="25">
        <v>85</v>
      </c>
      <c r="S18" s="25">
        <v>65</v>
      </c>
      <c r="T18" s="25">
        <v>61</v>
      </c>
    </row>
    <row r="19" spans="1:20" x14ac:dyDescent="0.2">
      <c r="A19" s="1">
        <v>80</v>
      </c>
      <c r="B19" s="1" t="s">
        <v>2</v>
      </c>
      <c r="C19" s="1">
        <v>84</v>
      </c>
      <c r="D19" s="25">
        <v>264</v>
      </c>
      <c r="E19" s="25">
        <v>317</v>
      </c>
      <c r="F19" s="25">
        <v>351</v>
      </c>
      <c r="G19" s="25">
        <v>344</v>
      </c>
      <c r="H19" s="25">
        <v>371</v>
      </c>
      <c r="I19" s="25">
        <v>315</v>
      </c>
      <c r="J19" s="25">
        <v>236</v>
      </c>
      <c r="K19" s="25">
        <v>261</v>
      </c>
      <c r="L19" s="25">
        <v>211</v>
      </c>
      <c r="M19" s="25">
        <v>165</v>
      </c>
      <c r="N19" s="25">
        <v>157</v>
      </c>
      <c r="O19" s="25">
        <v>138</v>
      </c>
      <c r="P19" s="25">
        <v>124</v>
      </c>
      <c r="Q19" s="25">
        <v>101</v>
      </c>
      <c r="R19" s="25">
        <v>77</v>
      </c>
      <c r="S19" s="25">
        <v>72</v>
      </c>
      <c r="T19" s="25">
        <v>55</v>
      </c>
    </row>
    <row r="20" spans="1:20" x14ac:dyDescent="0.2">
      <c r="A20" s="1">
        <v>85</v>
      </c>
      <c r="B20" s="1" t="s">
        <v>2</v>
      </c>
      <c r="C20" s="1"/>
      <c r="D20" s="25">
        <v>160</v>
      </c>
      <c r="E20" s="25">
        <v>279</v>
      </c>
      <c r="F20" s="25">
        <v>393</v>
      </c>
      <c r="G20" s="25">
        <v>490</v>
      </c>
      <c r="H20" s="25">
        <v>549</v>
      </c>
      <c r="I20" s="25">
        <v>606</v>
      </c>
      <c r="J20" s="25">
        <v>607</v>
      </c>
      <c r="K20" s="25">
        <v>555</v>
      </c>
      <c r="L20" s="25">
        <v>538</v>
      </c>
      <c r="M20" s="25">
        <v>494</v>
      </c>
      <c r="N20" s="25">
        <v>434</v>
      </c>
      <c r="O20" s="25">
        <v>389</v>
      </c>
      <c r="P20" s="25">
        <v>347</v>
      </c>
      <c r="Q20" s="25">
        <v>310</v>
      </c>
      <c r="R20" s="25">
        <v>270</v>
      </c>
      <c r="S20" s="25">
        <v>229</v>
      </c>
      <c r="T20" s="25">
        <v>199</v>
      </c>
    </row>
    <row r="21" spans="1:20" s="1" customFormat="1" x14ac:dyDescent="0.2">
      <c r="A21" s="1" t="s">
        <v>37</v>
      </c>
      <c r="D21" s="5">
        <f>SUM(D3:D20)</f>
        <v>5816</v>
      </c>
      <c r="E21" s="5">
        <f t="shared" ref="E21:T21" si="2">SUM(E3:E20)</f>
        <v>5491</v>
      </c>
      <c r="F21" s="5">
        <f t="shared" si="2"/>
        <v>5112</v>
      </c>
      <c r="G21" s="5">
        <f t="shared" si="2"/>
        <v>4679</v>
      </c>
      <c r="H21" s="5">
        <f t="shared" si="2"/>
        <v>4226</v>
      </c>
      <c r="I21" s="5">
        <f t="shared" si="2"/>
        <v>3760</v>
      </c>
      <c r="J21" s="5">
        <f t="shared" si="2"/>
        <v>3320</v>
      </c>
      <c r="K21" s="5">
        <f t="shared" si="2"/>
        <v>2918</v>
      </c>
      <c r="L21" s="5">
        <f t="shared" si="2"/>
        <v>2548</v>
      </c>
      <c r="M21" s="5">
        <f t="shared" si="2"/>
        <v>2220</v>
      </c>
      <c r="N21" s="5">
        <f t="shared" si="2"/>
        <v>1925</v>
      </c>
      <c r="O21" s="5">
        <f t="shared" si="2"/>
        <v>1661</v>
      </c>
      <c r="P21" s="5">
        <f t="shared" si="2"/>
        <v>1429</v>
      </c>
      <c r="Q21" s="5">
        <f t="shared" si="2"/>
        <v>1225</v>
      </c>
      <c r="R21" s="5">
        <f t="shared" si="2"/>
        <v>1049</v>
      </c>
      <c r="S21" s="5">
        <f t="shared" si="2"/>
        <v>897</v>
      </c>
      <c r="T21" s="5">
        <f t="shared" si="2"/>
        <v>770</v>
      </c>
    </row>
    <row r="23" spans="1:20" x14ac:dyDescent="0.2">
      <c r="A23" t="s">
        <v>38</v>
      </c>
    </row>
    <row r="24" spans="1:20" s="1" customFormat="1" x14ac:dyDescent="0.2">
      <c r="A24" s="1" t="s">
        <v>39</v>
      </c>
      <c r="B24" s="6"/>
      <c r="C24" s="7" t="s">
        <v>1</v>
      </c>
      <c r="D24" s="1">
        <f>+D2</f>
        <v>1995</v>
      </c>
      <c r="E24" s="1">
        <f t="shared" ref="E24:T24" si="3">+E2</f>
        <v>2000</v>
      </c>
      <c r="F24" s="1">
        <f t="shared" si="3"/>
        <v>2005</v>
      </c>
      <c r="G24" s="1">
        <f t="shared" si="3"/>
        <v>2010</v>
      </c>
      <c r="H24" s="1">
        <f t="shared" si="3"/>
        <v>2015</v>
      </c>
      <c r="I24" s="1">
        <f t="shared" si="3"/>
        <v>2020</v>
      </c>
      <c r="J24" s="1">
        <f t="shared" si="3"/>
        <v>2025</v>
      </c>
      <c r="K24" s="1">
        <f t="shared" si="3"/>
        <v>2030</v>
      </c>
      <c r="L24" s="1">
        <f t="shared" si="3"/>
        <v>2035</v>
      </c>
      <c r="M24" s="1">
        <f t="shared" si="3"/>
        <v>2040</v>
      </c>
      <c r="N24" s="1">
        <f t="shared" si="3"/>
        <v>2045</v>
      </c>
      <c r="O24" s="1">
        <f t="shared" si="3"/>
        <v>2050</v>
      </c>
      <c r="P24" s="1">
        <f t="shared" si="3"/>
        <v>2055</v>
      </c>
      <c r="Q24" s="1">
        <f t="shared" si="3"/>
        <v>2060</v>
      </c>
      <c r="R24" s="1">
        <f t="shared" si="3"/>
        <v>2065</v>
      </c>
      <c r="S24" s="1">
        <f t="shared" si="3"/>
        <v>2070</v>
      </c>
      <c r="T24" s="1">
        <f t="shared" si="3"/>
        <v>2075</v>
      </c>
    </row>
    <row r="25" spans="1:20" x14ac:dyDescent="0.2">
      <c r="A25" s="1">
        <v>0</v>
      </c>
      <c r="B25" s="1" t="s">
        <v>2</v>
      </c>
      <c r="C25" s="1">
        <v>4</v>
      </c>
      <c r="D25" s="26">
        <v>222</v>
      </c>
      <c r="E25" s="26">
        <v>221</v>
      </c>
      <c r="F25" s="26">
        <v>190</v>
      </c>
      <c r="G25" s="26">
        <v>158</v>
      </c>
      <c r="H25" s="26">
        <v>132</v>
      </c>
      <c r="I25" s="26">
        <v>111</v>
      </c>
      <c r="J25" s="26">
        <v>96</v>
      </c>
      <c r="K25" s="26">
        <v>83</v>
      </c>
      <c r="L25" s="26">
        <v>72</v>
      </c>
      <c r="M25" s="26">
        <v>61</v>
      </c>
      <c r="N25" s="26">
        <v>52</v>
      </c>
      <c r="O25" s="26">
        <v>43</v>
      </c>
      <c r="P25" s="26">
        <v>38</v>
      </c>
      <c r="Q25" s="26">
        <v>32</v>
      </c>
      <c r="R25" s="26">
        <v>28</v>
      </c>
      <c r="S25" s="26">
        <v>24</v>
      </c>
      <c r="T25" s="26">
        <v>19</v>
      </c>
    </row>
    <row r="26" spans="1:20" x14ac:dyDescent="0.2">
      <c r="A26" s="1">
        <v>5</v>
      </c>
      <c r="B26" s="1" t="s">
        <v>2</v>
      </c>
      <c r="C26" s="1">
        <v>9</v>
      </c>
      <c r="D26" s="26">
        <v>239</v>
      </c>
      <c r="E26" s="26">
        <v>226</v>
      </c>
      <c r="F26" s="26">
        <v>194</v>
      </c>
      <c r="G26" s="26">
        <v>161</v>
      </c>
      <c r="H26" s="26">
        <v>134</v>
      </c>
      <c r="I26" s="26">
        <v>113</v>
      </c>
      <c r="J26" s="26">
        <v>98</v>
      </c>
      <c r="K26" s="26">
        <v>85</v>
      </c>
      <c r="L26" s="26">
        <v>74</v>
      </c>
      <c r="M26" s="26">
        <v>63</v>
      </c>
      <c r="N26" s="26">
        <v>53</v>
      </c>
      <c r="O26" s="26">
        <v>43</v>
      </c>
      <c r="P26" s="26">
        <v>38</v>
      </c>
      <c r="Q26" s="26">
        <v>32</v>
      </c>
      <c r="R26" s="26">
        <v>28</v>
      </c>
      <c r="S26" s="26">
        <v>24</v>
      </c>
      <c r="T26" s="26">
        <v>19</v>
      </c>
    </row>
    <row r="27" spans="1:20" x14ac:dyDescent="0.2">
      <c r="A27" s="1">
        <v>10</v>
      </c>
      <c r="B27" s="1" t="s">
        <v>2</v>
      </c>
      <c r="C27" s="1">
        <v>14</v>
      </c>
      <c r="D27" s="26">
        <v>310</v>
      </c>
      <c r="E27" s="26">
        <v>233</v>
      </c>
      <c r="F27" s="26">
        <v>220</v>
      </c>
      <c r="G27" s="26">
        <v>189</v>
      </c>
      <c r="H27" s="26">
        <v>157</v>
      </c>
      <c r="I27" s="26">
        <v>130</v>
      </c>
      <c r="J27" s="26">
        <v>110</v>
      </c>
      <c r="K27" s="26">
        <v>96</v>
      </c>
      <c r="L27" s="26">
        <v>83</v>
      </c>
      <c r="M27" s="26">
        <v>72</v>
      </c>
      <c r="N27" s="26">
        <v>61</v>
      </c>
      <c r="O27" s="26">
        <v>51</v>
      </c>
      <c r="P27" s="26">
        <v>41</v>
      </c>
      <c r="Q27" s="26">
        <v>37</v>
      </c>
      <c r="R27" s="26">
        <v>32</v>
      </c>
      <c r="S27" s="26">
        <v>28</v>
      </c>
      <c r="T27" s="26">
        <v>24</v>
      </c>
    </row>
    <row r="28" spans="1:20" x14ac:dyDescent="0.2">
      <c r="A28" s="1">
        <v>15</v>
      </c>
      <c r="B28" s="1" t="s">
        <v>2</v>
      </c>
      <c r="C28" s="1">
        <v>19</v>
      </c>
      <c r="D28" s="26">
        <v>286</v>
      </c>
      <c r="E28" s="26">
        <v>235</v>
      </c>
      <c r="F28" s="26">
        <v>176</v>
      </c>
      <c r="G28" s="26">
        <v>167</v>
      </c>
      <c r="H28" s="26">
        <v>143</v>
      </c>
      <c r="I28" s="26">
        <v>119</v>
      </c>
      <c r="J28" s="26">
        <v>99</v>
      </c>
      <c r="K28" s="26">
        <v>83</v>
      </c>
      <c r="L28" s="26">
        <v>73</v>
      </c>
      <c r="M28" s="26">
        <v>63</v>
      </c>
      <c r="N28" s="26">
        <v>55</v>
      </c>
      <c r="O28" s="26">
        <v>46</v>
      </c>
      <c r="P28" s="26">
        <v>38</v>
      </c>
      <c r="Q28" s="26">
        <v>31</v>
      </c>
      <c r="R28" s="26">
        <v>28</v>
      </c>
      <c r="S28" s="26">
        <v>24</v>
      </c>
      <c r="T28" s="26">
        <v>21</v>
      </c>
    </row>
    <row r="29" spans="1:20" x14ac:dyDescent="0.2">
      <c r="A29" s="1">
        <v>20</v>
      </c>
      <c r="B29" s="1" t="s">
        <v>2</v>
      </c>
      <c r="C29" s="1">
        <v>24</v>
      </c>
      <c r="D29" s="26">
        <v>168</v>
      </c>
      <c r="E29" s="26">
        <v>76</v>
      </c>
      <c r="F29" s="26">
        <v>63</v>
      </c>
      <c r="G29" s="26">
        <v>47</v>
      </c>
      <c r="H29" s="26">
        <v>45</v>
      </c>
      <c r="I29" s="26">
        <v>38</v>
      </c>
      <c r="J29" s="26">
        <v>31</v>
      </c>
      <c r="K29" s="26">
        <v>26</v>
      </c>
      <c r="L29" s="26">
        <v>22</v>
      </c>
      <c r="M29" s="26">
        <v>19</v>
      </c>
      <c r="N29" s="26">
        <v>17</v>
      </c>
      <c r="O29" s="26">
        <v>15</v>
      </c>
      <c r="P29" s="26">
        <v>13</v>
      </c>
      <c r="Q29" s="26">
        <v>11</v>
      </c>
      <c r="R29" s="26">
        <v>9</v>
      </c>
      <c r="S29" s="26">
        <v>8</v>
      </c>
      <c r="T29" s="26">
        <v>6</v>
      </c>
    </row>
    <row r="30" spans="1:20" x14ac:dyDescent="0.2">
      <c r="A30" s="1">
        <v>25</v>
      </c>
      <c r="B30" s="1" t="s">
        <v>2</v>
      </c>
      <c r="C30" s="1">
        <v>29</v>
      </c>
      <c r="D30" s="26">
        <v>207</v>
      </c>
      <c r="E30" s="26">
        <v>205</v>
      </c>
      <c r="F30" s="26">
        <v>93</v>
      </c>
      <c r="G30" s="26">
        <v>77</v>
      </c>
      <c r="H30" s="26">
        <v>57</v>
      </c>
      <c r="I30" s="26">
        <v>55</v>
      </c>
      <c r="J30" s="26">
        <v>46</v>
      </c>
      <c r="K30" s="26">
        <v>38</v>
      </c>
      <c r="L30" s="26">
        <v>32</v>
      </c>
      <c r="M30" s="26">
        <v>27</v>
      </c>
      <c r="N30" s="26">
        <v>23</v>
      </c>
      <c r="O30" s="26">
        <v>21</v>
      </c>
      <c r="P30" s="26">
        <v>19</v>
      </c>
      <c r="Q30" s="26">
        <v>16</v>
      </c>
      <c r="R30" s="26">
        <v>13</v>
      </c>
      <c r="S30" s="26">
        <v>11</v>
      </c>
      <c r="T30" s="26">
        <v>10</v>
      </c>
    </row>
    <row r="31" spans="1:20" x14ac:dyDescent="0.2">
      <c r="A31" s="1">
        <v>30</v>
      </c>
      <c r="B31" s="1" t="s">
        <v>2</v>
      </c>
      <c r="C31" s="1">
        <v>34</v>
      </c>
      <c r="D31" s="26">
        <v>243</v>
      </c>
      <c r="E31" s="26">
        <v>223</v>
      </c>
      <c r="F31" s="26">
        <v>221</v>
      </c>
      <c r="G31" s="26">
        <v>100</v>
      </c>
      <c r="H31" s="26">
        <v>83</v>
      </c>
      <c r="I31" s="26">
        <v>61</v>
      </c>
      <c r="J31" s="26">
        <v>59</v>
      </c>
      <c r="K31" s="26">
        <v>50</v>
      </c>
      <c r="L31" s="26">
        <v>41</v>
      </c>
      <c r="M31" s="26">
        <v>34</v>
      </c>
      <c r="N31" s="26">
        <v>29</v>
      </c>
      <c r="O31" s="26">
        <v>25</v>
      </c>
      <c r="P31" s="26">
        <v>23</v>
      </c>
      <c r="Q31" s="26">
        <v>21</v>
      </c>
      <c r="R31" s="26">
        <v>18</v>
      </c>
      <c r="S31" s="26">
        <v>14</v>
      </c>
      <c r="T31" s="26">
        <v>11</v>
      </c>
    </row>
    <row r="32" spans="1:20" x14ac:dyDescent="0.2">
      <c r="A32" s="1">
        <v>35</v>
      </c>
      <c r="B32" s="1" t="s">
        <v>2</v>
      </c>
      <c r="C32" s="1">
        <v>39</v>
      </c>
      <c r="D32" s="26">
        <v>275</v>
      </c>
      <c r="E32" s="26">
        <v>254</v>
      </c>
      <c r="F32" s="26">
        <v>233</v>
      </c>
      <c r="G32" s="26">
        <v>230</v>
      </c>
      <c r="H32" s="26">
        <v>104</v>
      </c>
      <c r="I32" s="26">
        <v>87</v>
      </c>
      <c r="J32" s="26">
        <v>63</v>
      </c>
      <c r="K32" s="26">
        <v>61</v>
      </c>
      <c r="L32" s="26">
        <v>52</v>
      </c>
      <c r="M32" s="26">
        <v>43</v>
      </c>
      <c r="N32" s="26">
        <v>36</v>
      </c>
      <c r="O32" s="26">
        <v>31</v>
      </c>
      <c r="P32" s="26">
        <v>27</v>
      </c>
      <c r="Q32" s="26">
        <v>24</v>
      </c>
      <c r="R32" s="26">
        <v>21</v>
      </c>
      <c r="S32" s="26">
        <v>18</v>
      </c>
      <c r="T32" s="26">
        <v>14</v>
      </c>
    </row>
    <row r="33" spans="1:20" x14ac:dyDescent="0.2">
      <c r="A33" s="1">
        <v>40</v>
      </c>
      <c r="B33" s="1" t="s">
        <v>2</v>
      </c>
      <c r="C33" s="1">
        <v>44</v>
      </c>
      <c r="D33" s="26">
        <v>343</v>
      </c>
      <c r="E33" s="26">
        <v>282</v>
      </c>
      <c r="F33" s="26">
        <v>261</v>
      </c>
      <c r="G33" s="26">
        <v>239</v>
      </c>
      <c r="H33" s="26">
        <v>236</v>
      </c>
      <c r="I33" s="26">
        <v>106</v>
      </c>
      <c r="J33" s="26">
        <v>89</v>
      </c>
      <c r="K33" s="26">
        <v>65</v>
      </c>
      <c r="L33" s="26">
        <v>63</v>
      </c>
      <c r="M33" s="26">
        <v>54</v>
      </c>
      <c r="N33" s="26">
        <v>44</v>
      </c>
      <c r="O33" s="26">
        <v>36</v>
      </c>
      <c r="P33" s="26">
        <v>31</v>
      </c>
      <c r="Q33" s="26">
        <v>27</v>
      </c>
      <c r="R33" s="26">
        <v>24</v>
      </c>
      <c r="S33" s="26">
        <v>21</v>
      </c>
      <c r="T33" s="26">
        <v>18</v>
      </c>
    </row>
    <row r="34" spans="1:20" x14ac:dyDescent="0.2">
      <c r="A34" s="1">
        <v>45</v>
      </c>
      <c r="B34" s="1" t="s">
        <v>2</v>
      </c>
      <c r="C34" s="1">
        <v>49</v>
      </c>
      <c r="D34" s="26">
        <v>454</v>
      </c>
      <c r="E34" s="26">
        <v>353</v>
      </c>
      <c r="F34" s="26">
        <v>290</v>
      </c>
      <c r="G34" s="26">
        <v>268</v>
      </c>
      <c r="H34" s="26">
        <v>246</v>
      </c>
      <c r="I34" s="26">
        <v>243</v>
      </c>
      <c r="J34" s="26">
        <v>109</v>
      </c>
      <c r="K34" s="26">
        <v>91</v>
      </c>
      <c r="L34" s="26">
        <v>67</v>
      </c>
      <c r="M34" s="26">
        <v>65</v>
      </c>
      <c r="N34" s="26">
        <v>56</v>
      </c>
      <c r="O34" s="26">
        <v>46</v>
      </c>
      <c r="P34" s="26">
        <v>37</v>
      </c>
      <c r="Q34" s="26">
        <v>31</v>
      </c>
      <c r="R34" s="26">
        <v>27</v>
      </c>
      <c r="S34" s="26">
        <v>24</v>
      </c>
      <c r="T34" s="26">
        <v>21</v>
      </c>
    </row>
    <row r="35" spans="1:20" x14ac:dyDescent="0.2">
      <c r="A35" s="1">
        <v>50</v>
      </c>
      <c r="B35" s="1" t="s">
        <v>2</v>
      </c>
      <c r="C35" s="1">
        <v>54</v>
      </c>
      <c r="D35" s="26">
        <v>328</v>
      </c>
      <c r="E35" s="26">
        <v>435</v>
      </c>
      <c r="F35" s="26">
        <v>338</v>
      </c>
      <c r="G35" s="26">
        <v>278</v>
      </c>
      <c r="H35" s="26">
        <v>257</v>
      </c>
      <c r="I35" s="26">
        <v>236</v>
      </c>
      <c r="J35" s="26">
        <v>232</v>
      </c>
      <c r="K35" s="26">
        <v>105</v>
      </c>
      <c r="L35" s="26">
        <v>87</v>
      </c>
      <c r="M35" s="26">
        <v>65</v>
      </c>
      <c r="N35" s="26">
        <v>63</v>
      </c>
      <c r="O35" s="26">
        <v>54</v>
      </c>
      <c r="P35" s="26">
        <v>44</v>
      </c>
      <c r="Q35" s="26">
        <v>35</v>
      </c>
      <c r="R35" s="26">
        <v>29</v>
      </c>
      <c r="S35" s="26">
        <v>25</v>
      </c>
      <c r="T35" s="26">
        <v>23</v>
      </c>
    </row>
    <row r="36" spans="1:20" x14ac:dyDescent="0.2">
      <c r="A36" s="1">
        <v>55</v>
      </c>
      <c r="B36" s="1" t="s">
        <v>2</v>
      </c>
      <c r="C36" s="1">
        <v>59</v>
      </c>
      <c r="D36" s="26">
        <v>362</v>
      </c>
      <c r="E36" s="26">
        <v>316</v>
      </c>
      <c r="F36" s="26">
        <v>420</v>
      </c>
      <c r="G36" s="26">
        <v>325</v>
      </c>
      <c r="H36" s="26">
        <v>268</v>
      </c>
      <c r="I36" s="26">
        <v>248</v>
      </c>
      <c r="J36" s="26">
        <v>228</v>
      </c>
      <c r="K36" s="26">
        <v>223</v>
      </c>
      <c r="L36" s="26">
        <v>101</v>
      </c>
      <c r="M36" s="26">
        <v>84</v>
      </c>
      <c r="N36" s="26">
        <v>63</v>
      </c>
      <c r="O36" s="26">
        <v>61</v>
      </c>
      <c r="P36" s="26">
        <v>52</v>
      </c>
      <c r="Q36" s="26">
        <v>42</v>
      </c>
      <c r="R36" s="26">
        <v>33</v>
      </c>
      <c r="S36" s="26">
        <v>28</v>
      </c>
      <c r="T36" s="26">
        <v>25</v>
      </c>
    </row>
    <row r="37" spans="1:20" x14ac:dyDescent="0.2">
      <c r="A37" s="1">
        <v>60</v>
      </c>
      <c r="B37" s="1" t="s">
        <v>2</v>
      </c>
      <c r="C37" s="1">
        <v>64</v>
      </c>
      <c r="D37" s="26">
        <v>498</v>
      </c>
      <c r="E37" s="26">
        <v>345</v>
      </c>
      <c r="F37" s="26">
        <v>301</v>
      </c>
      <c r="G37" s="26">
        <v>401</v>
      </c>
      <c r="H37" s="26">
        <v>310</v>
      </c>
      <c r="I37" s="26">
        <v>255</v>
      </c>
      <c r="J37" s="26">
        <v>237</v>
      </c>
      <c r="K37" s="26">
        <v>217</v>
      </c>
      <c r="L37" s="26">
        <v>212</v>
      </c>
      <c r="M37" s="26">
        <v>96</v>
      </c>
      <c r="N37" s="26">
        <v>80</v>
      </c>
      <c r="O37" s="26">
        <v>61</v>
      </c>
      <c r="P37" s="26">
        <v>59</v>
      </c>
      <c r="Q37" s="26">
        <v>50</v>
      </c>
      <c r="R37" s="26">
        <v>40</v>
      </c>
      <c r="S37" s="26">
        <v>31</v>
      </c>
      <c r="T37" s="26">
        <v>26</v>
      </c>
    </row>
    <row r="38" spans="1:20" x14ac:dyDescent="0.2">
      <c r="A38" s="1">
        <v>65</v>
      </c>
      <c r="B38" s="1" t="s">
        <v>2</v>
      </c>
      <c r="C38" s="1">
        <v>69</v>
      </c>
      <c r="D38" s="26">
        <v>380</v>
      </c>
      <c r="E38" s="26">
        <v>464</v>
      </c>
      <c r="F38" s="26">
        <v>321</v>
      </c>
      <c r="G38" s="26">
        <v>281</v>
      </c>
      <c r="H38" s="26">
        <v>374</v>
      </c>
      <c r="I38" s="26">
        <v>289</v>
      </c>
      <c r="J38" s="26">
        <v>238</v>
      </c>
      <c r="K38" s="26">
        <v>221</v>
      </c>
      <c r="L38" s="26">
        <v>202</v>
      </c>
      <c r="M38" s="26">
        <v>198</v>
      </c>
      <c r="N38" s="26">
        <v>90</v>
      </c>
      <c r="O38" s="26">
        <v>75</v>
      </c>
      <c r="P38" s="26">
        <v>57</v>
      </c>
      <c r="Q38" s="26">
        <v>55</v>
      </c>
      <c r="R38" s="26">
        <v>46</v>
      </c>
      <c r="S38" s="26">
        <v>37</v>
      </c>
      <c r="T38" s="26">
        <v>29</v>
      </c>
    </row>
    <row r="39" spans="1:20" x14ac:dyDescent="0.2">
      <c r="A39" s="1">
        <v>70</v>
      </c>
      <c r="B39" s="1" t="s">
        <v>2</v>
      </c>
      <c r="C39" s="1">
        <v>74</v>
      </c>
      <c r="D39" s="26">
        <v>300</v>
      </c>
      <c r="E39" s="26">
        <v>336</v>
      </c>
      <c r="F39" s="26">
        <v>409</v>
      </c>
      <c r="G39" s="26">
        <v>283</v>
      </c>
      <c r="H39" s="26">
        <v>248</v>
      </c>
      <c r="I39" s="26">
        <v>330</v>
      </c>
      <c r="J39" s="26">
        <v>254</v>
      </c>
      <c r="K39" s="26">
        <v>210</v>
      </c>
      <c r="L39" s="26">
        <v>195</v>
      </c>
      <c r="M39" s="26">
        <v>179</v>
      </c>
      <c r="N39" s="26">
        <v>175</v>
      </c>
      <c r="O39" s="26">
        <v>79</v>
      </c>
      <c r="P39" s="26">
        <v>66</v>
      </c>
      <c r="Q39" s="26">
        <v>51</v>
      </c>
      <c r="R39" s="26">
        <v>49</v>
      </c>
      <c r="S39" s="26">
        <v>40</v>
      </c>
      <c r="T39" s="26">
        <v>33</v>
      </c>
    </row>
    <row r="40" spans="1:20" x14ac:dyDescent="0.2">
      <c r="A40" s="1">
        <v>75</v>
      </c>
      <c r="B40" s="1" t="s">
        <v>2</v>
      </c>
      <c r="C40" s="1">
        <v>79</v>
      </c>
      <c r="D40" s="26">
        <v>217</v>
      </c>
      <c r="E40" s="26">
        <v>260</v>
      </c>
      <c r="F40" s="26">
        <v>292</v>
      </c>
      <c r="G40" s="26">
        <v>355</v>
      </c>
      <c r="H40" s="26">
        <v>246</v>
      </c>
      <c r="I40" s="26">
        <v>215</v>
      </c>
      <c r="J40" s="26">
        <v>287</v>
      </c>
      <c r="K40" s="26">
        <v>221</v>
      </c>
      <c r="L40" s="26">
        <v>183</v>
      </c>
      <c r="M40" s="26">
        <v>169</v>
      </c>
      <c r="N40" s="26">
        <v>156</v>
      </c>
      <c r="O40" s="26">
        <v>152</v>
      </c>
      <c r="P40" s="26">
        <v>68</v>
      </c>
      <c r="Q40" s="26">
        <v>57</v>
      </c>
      <c r="R40" s="26">
        <v>45</v>
      </c>
      <c r="S40" s="26">
        <v>43</v>
      </c>
      <c r="T40" s="26">
        <v>35</v>
      </c>
    </row>
    <row r="41" spans="1:20" x14ac:dyDescent="0.2">
      <c r="A41" s="1">
        <v>80</v>
      </c>
      <c r="B41" s="1" t="s">
        <v>2</v>
      </c>
      <c r="C41" s="1">
        <v>84</v>
      </c>
      <c r="D41" s="26">
        <v>142</v>
      </c>
      <c r="E41" s="26">
        <v>163</v>
      </c>
      <c r="F41" s="26">
        <v>196</v>
      </c>
      <c r="G41" s="26">
        <v>220</v>
      </c>
      <c r="H41" s="26">
        <v>267</v>
      </c>
      <c r="I41" s="26">
        <v>185</v>
      </c>
      <c r="J41" s="26">
        <v>162</v>
      </c>
      <c r="K41" s="26">
        <v>215</v>
      </c>
      <c r="L41" s="26">
        <v>166</v>
      </c>
      <c r="M41" s="26">
        <v>137</v>
      </c>
      <c r="N41" s="26">
        <v>127</v>
      </c>
      <c r="O41" s="26">
        <v>117</v>
      </c>
      <c r="P41" s="26">
        <v>114</v>
      </c>
      <c r="Q41" s="26">
        <v>51</v>
      </c>
      <c r="R41" s="26">
        <v>43</v>
      </c>
      <c r="S41" s="26">
        <v>34</v>
      </c>
      <c r="T41" s="26">
        <v>33</v>
      </c>
    </row>
    <row r="42" spans="1:20" x14ac:dyDescent="0.2">
      <c r="A42" s="1">
        <v>85</v>
      </c>
      <c r="B42" s="1" t="s">
        <v>2</v>
      </c>
      <c r="C42" s="1"/>
      <c r="D42" s="26">
        <v>91</v>
      </c>
      <c r="E42" s="26">
        <v>120</v>
      </c>
      <c r="F42" s="26">
        <v>145</v>
      </c>
      <c r="G42" s="26">
        <v>176</v>
      </c>
      <c r="H42" s="26">
        <v>203</v>
      </c>
      <c r="I42" s="26">
        <v>242</v>
      </c>
      <c r="J42" s="26">
        <v>219</v>
      </c>
      <c r="K42" s="26">
        <v>196</v>
      </c>
      <c r="L42" s="26">
        <v>211</v>
      </c>
      <c r="M42" s="26">
        <v>194</v>
      </c>
      <c r="N42" s="26">
        <v>170</v>
      </c>
      <c r="O42" s="26">
        <v>153</v>
      </c>
      <c r="P42" s="26">
        <v>139</v>
      </c>
      <c r="Q42" s="26">
        <v>130</v>
      </c>
      <c r="R42" s="26">
        <v>93</v>
      </c>
      <c r="S42" s="26">
        <v>70</v>
      </c>
      <c r="T42" s="26">
        <v>53</v>
      </c>
    </row>
    <row r="43" spans="1:20" s="1" customFormat="1" x14ac:dyDescent="0.2">
      <c r="A43" s="1" t="s">
        <v>37</v>
      </c>
      <c r="D43" s="5">
        <f>SUM(D25:D42)</f>
        <v>5065</v>
      </c>
      <c r="E43" s="5">
        <f t="shared" ref="E43:T43" si="4">SUM(E25:E42)</f>
        <v>4747</v>
      </c>
      <c r="F43" s="5">
        <f t="shared" si="4"/>
        <v>4363</v>
      </c>
      <c r="G43" s="5">
        <f t="shared" si="4"/>
        <v>3955</v>
      </c>
      <c r="H43" s="5">
        <f t="shared" si="4"/>
        <v>3510</v>
      </c>
      <c r="I43" s="5">
        <f t="shared" si="4"/>
        <v>3063</v>
      </c>
      <c r="J43" s="5">
        <f t="shared" si="4"/>
        <v>2657</v>
      </c>
      <c r="K43" s="5">
        <f t="shared" si="4"/>
        <v>2286</v>
      </c>
      <c r="L43" s="5">
        <f t="shared" si="4"/>
        <v>1936</v>
      </c>
      <c r="M43" s="5">
        <f t="shared" si="4"/>
        <v>1623</v>
      </c>
      <c r="N43" s="5">
        <f t="shared" si="4"/>
        <v>1350</v>
      </c>
      <c r="O43" s="5">
        <f t="shared" si="4"/>
        <v>1109</v>
      </c>
      <c r="P43" s="5">
        <f t="shared" si="4"/>
        <v>904</v>
      </c>
      <c r="Q43" s="5">
        <f t="shared" si="4"/>
        <v>733</v>
      </c>
      <c r="R43" s="5">
        <f t="shared" si="4"/>
        <v>606</v>
      </c>
      <c r="S43" s="5">
        <f t="shared" si="4"/>
        <v>504</v>
      </c>
      <c r="T43" s="5">
        <f t="shared" si="4"/>
        <v>420</v>
      </c>
    </row>
    <row r="45" spans="1:20" x14ac:dyDescent="0.2">
      <c r="A45" t="s">
        <v>40</v>
      </c>
      <c r="D45" s="27" t="s">
        <v>88</v>
      </c>
      <c r="E45" s="27" t="s">
        <v>89</v>
      </c>
      <c r="F45" s="27" t="s">
        <v>90</v>
      </c>
      <c r="G45" s="27" t="s">
        <v>91</v>
      </c>
      <c r="H45" s="27" t="s">
        <v>92</v>
      </c>
      <c r="I45" s="29" t="s">
        <v>93</v>
      </c>
      <c r="J45" s="27" t="s">
        <v>94</v>
      </c>
      <c r="K45" s="27" t="s">
        <v>95</v>
      </c>
      <c r="L45" s="27" t="s">
        <v>96</v>
      </c>
      <c r="M45" s="27" t="s">
        <v>97</v>
      </c>
      <c r="N45" s="27" t="s">
        <v>98</v>
      </c>
      <c r="O45" s="27" t="s">
        <v>99</v>
      </c>
      <c r="P45" s="27" t="s">
        <v>100</v>
      </c>
      <c r="Q45" s="27" t="s">
        <v>101</v>
      </c>
      <c r="R45" s="27" t="s">
        <v>102</v>
      </c>
      <c r="S45" s="27" t="s">
        <v>103</v>
      </c>
      <c r="T45" s="27" t="s">
        <v>104</v>
      </c>
    </row>
    <row r="46" spans="1:20" s="1" customFormat="1" x14ac:dyDescent="0.2">
      <c r="A46" s="1" t="s">
        <v>39</v>
      </c>
      <c r="B46" s="6"/>
      <c r="C46" s="7" t="s">
        <v>1</v>
      </c>
      <c r="D46" s="1">
        <f>+D24</f>
        <v>1995</v>
      </c>
      <c r="E46" s="1">
        <f t="shared" ref="E46:T46" si="5">+E24</f>
        <v>2000</v>
      </c>
      <c r="F46" s="1">
        <f t="shared" si="5"/>
        <v>2005</v>
      </c>
      <c r="G46" s="1">
        <f t="shared" si="5"/>
        <v>2010</v>
      </c>
      <c r="H46" s="1">
        <f t="shared" si="5"/>
        <v>2015</v>
      </c>
      <c r="I46" s="30">
        <f t="shared" si="5"/>
        <v>2020</v>
      </c>
      <c r="J46" s="1">
        <f t="shared" si="5"/>
        <v>2025</v>
      </c>
      <c r="K46" s="1">
        <f t="shared" si="5"/>
        <v>2030</v>
      </c>
      <c r="L46" s="1">
        <f t="shared" si="5"/>
        <v>2035</v>
      </c>
      <c r="M46" s="1">
        <f t="shared" si="5"/>
        <v>2040</v>
      </c>
      <c r="N46" s="1">
        <f t="shared" si="5"/>
        <v>2045</v>
      </c>
      <c r="O46" s="1">
        <f t="shared" si="5"/>
        <v>2050</v>
      </c>
      <c r="P46" s="1">
        <f t="shared" si="5"/>
        <v>2055</v>
      </c>
      <c r="Q46" s="1">
        <f t="shared" si="5"/>
        <v>2060</v>
      </c>
      <c r="R46" s="1">
        <f t="shared" si="5"/>
        <v>2065</v>
      </c>
      <c r="S46" s="1">
        <f t="shared" si="5"/>
        <v>2070</v>
      </c>
      <c r="T46" s="1">
        <f t="shared" si="5"/>
        <v>2075</v>
      </c>
    </row>
    <row r="47" spans="1:20" x14ac:dyDescent="0.2">
      <c r="A47" s="1">
        <v>0</v>
      </c>
      <c r="B47" s="1" t="s">
        <v>2</v>
      </c>
      <c r="C47" s="1">
        <v>4</v>
      </c>
      <c r="D47" s="4">
        <f>+D3+D25</f>
        <v>444</v>
      </c>
      <c r="E47" s="4">
        <f t="shared" ref="E47:J47" si="6">+E3+E25</f>
        <v>431</v>
      </c>
      <c r="F47" s="4">
        <f t="shared" si="6"/>
        <v>370</v>
      </c>
      <c r="G47" s="4">
        <f t="shared" si="6"/>
        <v>308</v>
      </c>
      <c r="H47" s="4">
        <f t="shared" si="6"/>
        <v>257</v>
      </c>
      <c r="I47" s="4">
        <f t="shared" si="6"/>
        <v>216</v>
      </c>
      <c r="J47" s="4">
        <f t="shared" si="6"/>
        <v>186</v>
      </c>
      <c r="K47" s="4">
        <f t="shared" ref="K47:T47" si="7">+K3+K25</f>
        <v>162</v>
      </c>
      <c r="L47" s="4">
        <f t="shared" si="7"/>
        <v>140</v>
      </c>
      <c r="M47" s="4">
        <f t="shared" si="7"/>
        <v>119</v>
      </c>
      <c r="N47" s="4">
        <f t="shared" si="7"/>
        <v>101</v>
      </c>
      <c r="O47" s="4">
        <f t="shared" si="7"/>
        <v>84</v>
      </c>
      <c r="P47" s="4">
        <f t="shared" si="7"/>
        <v>74</v>
      </c>
      <c r="Q47" s="4">
        <f t="shared" si="7"/>
        <v>63</v>
      </c>
      <c r="R47" s="4">
        <f t="shared" si="7"/>
        <v>55</v>
      </c>
      <c r="S47" s="4">
        <f t="shared" si="7"/>
        <v>46</v>
      </c>
      <c r="T47" s="4">
        <f t="shared" si="7"/>
        <v>38</v>
      </c>
    </row>
    <row r="48" spans="1:20" x14ac:dyDescent="0.2">
      <c r="A48" s="1">
        <v>5</v>
      </c>
      <c r="B48" s="1" t="s">
        <v>2</v>
      </c>
      <c r="C48" s="1">
        <v>9</v>
      </c>
      <c r="D48" s="4">
        <f t="shared" ref="D48:D63" si="8">+D4+D26</f>
        <v>519</v>
      </c>
      <c r="E48" s="4">
        <f t="shared" ref="E48:J48" si="9">+E4+E26</f>
        <v>445</v>
      </c>
      <c r="F48" s="4">
        <f t="shared" si="9"/>
        <v>402</v>
      </c>
      <c r="G48" s="4">
        <f t="shared" si="9"/>
        <v>339</v>
      </c>
      <c r="H48" s="4">
        <f t="shared" si="9"/>
        <v>282</v>
      </c>
      <c r="I48" s="4">
        <f t="shared" si="9"/>
        <v>236</v>
      </c>
      <c r="J48" s="4">
        <f t="shared" si="9"/>
        <v>201</v>
      </c>
      <c r="K48" s="4">
        <f t="shared" ref="K48:T48" si="10">+K4+K26</f>
        <v>173</v>
      </c>
      <c r="L48" s="4">
        <f t="shared" si="10"/>
        <v>152</v>
      </c>
      <c r="M48" s="4">
        <f t="shared" si="10"/>
        <v>131</v>
      </c>
      <c r="N48" s="4">
        <f t="shared" si="10"/>
        <v>111</v>
      </c>
      <c r="O48" s="4">
        <f t="shared" si="10"/>
        <v>92</v>
      </c>
      <c r="P48" s="4">
        <f t="shared" si="10"/>
        <v>79</v>
      </c>
      <c r="Q48" s="4">
        <f t="shared" si="10"/>
        <v>68</v>
      </c>
      <c r="R48" s="4">
        <f t="shared" si="10"/>
        <v>59</v>
      </c>
      <c r="S48" s="4">
        <f t="shared" si="10"/>
        <v>51</v>
      </c>
      <c r="T48" s="4">
        <f t="shared" si="10"/>
        <v>41</v>
      </c>
    </row>
    <row r="49" spans="1:20" x14ac:dyDescent="0.2">
      <c r="A49" s="1">
        <v>10</v>
      </c>
      <c r="B49" s="1" t="s">
        <v>2</v>
      </c>
      <c r="C49" s="1">
        <v>14</v>
      </c>
      <c r="D49" s="4">
        <f t="shared" si="8"/>
        <v>608</v>
      </c>
      <c r="E49" s="4">
        <f t="shared" ref="E49:J49" si="11">+E5+E27</f>
        <v>511</v>
      </c>
      <c r="F49" s="4">
        <f t="shared" si="11"/>
        <v>437</v>
      </c>
      <c r="G49" s="4">
        <f t="shared" si="11"/>
        <v>395</v>
      </c>
      <c r="H49" s="4">
        <f t="shared" si="11"/>
        <v>333</v>
      </c>
      <c r="I49" s="4">
        <f t="shared" si="11"/>
        <v>277</v>
      </c>
      <c r="J49" s="4">
        <f t="shared" si="11"/>
        <v>233</v>
      </c>
      <c r="K49" s="4">
        <f t="shared" ref="K49:T49" si="12">+K5+K27</f>
        <v>199</v>
      </c>
      <c r="L49" s="4">
        <f t="shared" si="12"/>
        <v>171</v>
      </c>
      <c r="M49" s="4">
        <f t="shared" si="12"/>
        <v>150</v>
      </c>
      <c r="N49" s="4">
        <f t="shared" si="12"/>
        <v>129</v>
      </c>
      <c r="O49" s="4">
        <f t="shared" si="12"/>
        <v>109</v>
      </c>
      <c r="P49" s="4">
        <f t="shared" si="12"/>
        <v>90</v>
      </c>
      <c r="Q49" s="4">
        <f t="shared" si="12"/>
        <v>78</v>
      </c>
      <c r="R49" s="4">
        <f t="shared" si="12"/>
        <v>68</v>
      </c>
      <c r="S49" s="4">
        <f t="shared" si="12"/>
        <v>59</v>
      </c>
      <c r="T49" s="4">
        <f t="shared" si="12"/>
        <v>51</v>
      </c>
    </row>
    <row r="50" spans="1:20" x14ac:dyDescent="0.2">
      <c r="A50" s="1">
        <v>15</v>
      </c>
      <c r="B50" s="1" t="s">
        <v>2</v>
      </c>
      <c r="C50" s="1">
        <v>19</v>
      </c>
      <c r="D50" s="4">
        <f t="shared" si="8"/>
        <v>564</v>
      </c>
      <c r="E50" s="4">
        <f t="shared" ref="E50:J50" si="13">+E6+E28</f>
        <v>447</v>
      </c>
      <c r="F50" s="4">
        <f t="shared" si="13"/>
        <v>373</v>
      </c>
      <c r="G50" s="4">
        <f t="shared" si="13"/>
        <v>321</v>
      </c>
      <c r="H50" s="4">
        <f t="shared" si="13"/>
        <v>289</v>
      </c>
      <c r="I50" s="4">
        <f t="shared" si="13"/>
        <v>244</v>
      </c>
      <c r="J50" s="4">
        <f t="shared" si="13"/>
        <v>203</v>
      </c>
      <c r="K50" s="4">
        <f t="shared" ref="K50:T50" si="14">+K6+K28</f>
        <v>170</v>
      </c>
      <c r="L50" s="4">
        <f t="shared" si="14"/>
        <v>146</v>
      </c>
      <c r="M50" s="4">
        <f t="shared" si="14"/>
        <v>126</v>
      </c>
      <c r="N50" s="4">
        <f t="shared" si="14"/>
        <v>110</v>
      </c>
      <c r="O50" s="4">
        <f t="shared" si="14"/>
        <v>95</v>
      </c>
      <c r="P50" s="4">
        <f t="shared" si="14"/>
        <v>79</v>
      </c>
      <c r="Q50" s="4">
        <f t="shared" si="14"/>
        <v>65</v>
      </c>
      <c r="R50" s="4">
        <f t="shared" si="14"/>
        <v>57</v>
      </c>
      <c r="S50" s="4">
        <f t="shared" si="14"/>
        <v>49</v>
      </c>
      <c r="T50" s="4">
        <f t="shared" si="14"/>
        <v>43</v>
      </c>
    </row>
    <row r="51" spans="1:20" x14ac:dyDescent="0.2">
      <c r="A51" s="1">
        <v>20</v>
      </c>
      <c r="B51" s="1" t="s">
        <v>2</v>
      </c>
      <c r="C51" s="1">
        <v>24</v>
      </c>
      <c r="D51" s="4">
        <f t="shared" si="8"/>
        <v>323</v>
      </c>
      <c r="E51" s="4">
        <f t="shared" ref="E51:J51" si="15">+E7+E29</f>
        <v>203</v>
      </c>
      <c r="F51" s="4">
        <f t="shared" si="15"/>
        <v>160</v>
      </c>
      <c r="G51" s="4">
        <f t="shared" si="15"/>
        <v>137</v>
      </c>
      <c r="H51" s="4">
        <f t="shared" si="15"/>
        <v>116</v>
      </c>
      <c r="I51" s="4">
        <f t="shared" si="15"/>
        <v>105</v>
      </c>
      <c r="J51" s="4">
        <f t="shared" si="15"/>
        <v>88</v>
      </c>
      <c r="K51" s="4">
        <f t="shared" ref="K51:T51" si="16">+K7+K29</f>
        <v>74</v>
      </c>
      <c r="L51" s="4">
        <f t="shared" si="16"/>
        <v>62</v>
      </c>
      <c r="M51" s="4">
        <f t="shared" si="16"/>
        <v>53</v>
      </c>
      <c r="N51" s="4">
        <f t="shared" si="16"/>
        <v>46</v>
      </c>
      <c r="O51" s="4">
        <f t="shared" si="16"/>
        <v>40</v>
      </c>
      <c r="P51" s="4">
        <f t="shared" si="16"/>
        <v>36</v>
      </c>
      <c r="Q51" s="4">
        <f t="shared" si="16"/>
        <v>30</v>
      </c>
      <c r="R51" s="4">
        <f t="shared" si="16"/>
        <v>24</v>
      </c>
      <c r="S51" s="4">
        <f t="shared" si="16"/>
        <v>21</v>
      </c>
      <c r="T51" s="4">
        <f t="shared" si="16"/>
        <v>18</v>
      </c>
    </row>
    <row r="52" spans="1:20" x14ac:dyDescent="0.2">
      <c r="A52" s="1">
        <v>25</v>
      </c>
      <c r="B52" s="1" t="s">
        <v>2</v>
      </c>
      <c r="C52" s="1">
        <v>29</v>
      </c>
      <c r="D52" s="4">
        <f t="shared" si="8"/>
        <v>428</v>
      </c>
      <c r="E52" s="4">
        <f t="shared" ref="E52:J52" si="17">+E8+E30</f>
        <v>400</v>
      </c>
      <c r="F52" s="4">
        <f t="shared" si="17"/>
        <v>253</v>
      </c>
      <c r="G52" s="4">
        <f t="shared" si="17"/>
        <v>199</v>
      </c>
      <c r="H52" s="4">
        <f t="shared" si="17"/>
        <v>170</v>
      </c>
      <c r="I52" s="4">
        <f t="shared" si="17"/>
        <v>145</v>
      </c>
      <c r="J52" s="4">
        <f t="shared" si="17"/>
        <v>131</v>
      </c>
      <c r="K52" s="4">
        <f t="shared" ref="K52:T52" si="18">+K8+K30</f>
        <v>110</v>
      </c>
      <c r="L52" s="4">
        <f t="shared" si="18"/>
        <v>93</v>
      </c>
      <c r="M52" s="4">
        <f t="shared" si="18"/>
        <v>78</v>
      </c>
      <c r="N52" s="4">
        <f t="shared" si="18"/>
        <v>66</v>
      </c>
      <c r="O52" s="4">
        <f t="shared" si="18"/>
        <v>58</v>
      </c>
      <c r="P52" s="4">
        <f t="shared" si="18"/>
        <v>50</v>
      </c>
      <c r="Q52" s="4">
        <f t="shared" si="18"/>
        <v>45</v>
      </c>
      <c r="R52" s="4">
        <f t="shared" si="18"/>
        <v>37</v>
      </c>
      <c r="S52" s="4">
        <f t="shared" si="18"/>
        <v>30</v>
      </c>
      <c r="T52" s="4">
        <f t="shared" si="18"/>
        <v>27</v>
      </c>
    </row>
    <row r="53" spans="1:20" x14ac:dyDescent="0.2">
      <c r="A53" s="1">
        <v>30</v>
      </c>
      <c r="B53" s="1" t="s">
        <v>2</v>
      </c>
      <c r="C53" s="1">
        <v>34</v>
      </c>
      <c r="D53" s="4">
        <f t="shared" si="8"/>
        <v>497</v>
      </c>
      <c r="E53" s="4">
        <f t="shared" ref="E53:J53" si="19">+E9+E31</f>
        <v>446</v>
      </c>
      <c r="F53" s="4">
        <f t="shared" si="19"/>
        <v>418</v>
      </c>
      <c r="G53" s="4">
        <f t="shared" si="19"/>
        <v>262</v>
      </c>
      <c r="H53" s="4">
        <f t="shared" si="19"/>
        <v>206</v>
      </c>
      <c r="I53" s="4">
        <f t="shared" si="19"/>
        <v>175</v>
      </c>
      <c r="J53" s="4">
        <f t="shared" si="19"/>
        <v>149</v>
      </c>
      <c r="K53" s="4">
        <f t="shared" ref="K53:T53" si="20">+K9+K31</f>
        <v>135</v>
      </c>
      <c r="L53" s="4">
        <f t="shared" si="20"/>
        <v>113</v>
      </c>
      <c r="M53" s="4">
        <f t="shared" si="20"/>
        <v>95</v>
      </c>
      <c r="N53" s="4">
        <f t="shared" si="20"/>
        <v>80</v>
      </c>
      <c r="O53" s="4">
        <f t="shared" si="20"/>
        <v>68</v>
      </c>
      <c r="P53" s="4">
        <f t="shared" si="20"/>
        <v>60</v>
      </c>
      <c r="Q53" s="4">
        <f t="shared" si="20"/>
        <v>52</v>
      </c>
      <c r="R53" s="4">
        <f t="shared" si="20"/>
        <v>47</v>
      </c>
      <c r="S53" s="4">
        <f t="shared" si="20"/>
        <v>38</v>
      </c>
      <c r="T53" s="4">
        <f t="shared" si="20"/>
        <v>30</v>
      </c>
    </row>
    <row r="54" spans="1:20" x14ac:dyDescent="0.2">
      <c r="A54" s="1">
        <v>35</v>
      </c>
      <c r="B54" s="1" t="s">
        <v>2</v>
      </c>
      <c r="C54" s="1">
        <v>39</v>
      </c>
      <c r="D54" s="4">
        <f t="shared" si="8"/>
        <v>532</v>
      </c>
      <c r="E54" s="4">
        <f t="shared" ref="E54:J54" si="21">+E10+E32</f>
        <v>497</v>
      </c>
      <c r="F54" s="4">
        <f t="shared" si="21"/>
        <v>446</v>
      </c>
      <c r="G54" s="4">
        <f t="shared" si="21"/>
        <v>419</v>
      </c>
      <c r="H54" s="4">
        <f t="shared" si="21"/>
        <v>259</v>
      </c>
      <c r="I54" s="4">
        <f t="shared" si="21"/>
        <v>205</v>
      </c>
      <c r="J54" s="4">
        <f t="shared" si="21"/>
        <v>173</v>
      </c>
      <c r="K54" s="4">
        <f t="shared" ref="K54:T54" si="22">+K10+K32</f>
        <v>147</v>
      </c>
      <c r="L54" s="4">
        <f t="shared" si="22"/>
        <v>133</v>
      </c>
      <c r="M54" s="4">
        <f t="shared" si="22"/>
        <v>112</v>
      </c>
      <c r="N54" s="4">
        <f t="shared" si="22"/>
        <v>95</v>
      </c>
      <c r="O54" s="4">
        <f t="shared" si="22"/>
        <v>80</v>
      </c>
      <c r="P54" s="4">
        <f t="shared" si="22"/>
        <v>68</v>
      </c>
      <c r="Q54" s="4">
        <f t="shared" si="22"/>
        <v>59</v>
      </c>
      <c r="R54" s="4">
        <f t="shared" si="22"/>
        <v>50</v>
      </c>
      <c r="S54" s="4">
        <f t="shared" si="22"/>
        <v>45</v>
      </c>
      <c r="T54" s="4">
        <f t="shared" si="22"/>
        <v>37</v>
      </c>
    </row>
    <row r="55" spans="1:20" x14ac:dyDescent="0.2">
      <c r="A55" s="1">
        <v>40</v>
      </c>
      <c r="B55" s="1" t="s">
        <v>2</v>
      </c>
      <c r="C55" s="1">
        <v>44</v>
      </c>
      <c r="D55" s="4">
        <f t="shared" si="8"/>
        <v>666</v>
      </c>
      <c r="E55" s="4">
        <f t="shared" ref="E55:J55" si="23">+E11+E33</f>
        <v>536</v>
      </c>
      <c r="F55" s="4">
        <f t="shared" si="23"/>
        <v>501</v>
      </c>
      <c r="G55" s="4">
        <f t="shared" si="23"/>
        <v>450</v>
      </c>
      <c r="H55" s="4">
        <f t="shared" si="23"/>
        <v>423</v>
      </c>
      <c r="I55" s="4">
        <f t="shared" si="23"/>
        <v>259</v>
      </c>
      <c r="J55" s="4">
        <f t="shared" si="23"/>
        <v>205</v>
      </c>
      <c r="K55" s="4">
        <f t="shared" ref="K55:T55" si="24">+K11+K33</f>
        <v>173</v>
      </c>
      <c r="L55" s="4">
        <f t="shared" si="24"/>
        <v>148</v>
      </c>
      <c r="M55" s="4">
        <f t="shared" si="24"/>
        <v>135</v>
      </c>
      <c r="N55" s="4">
        <f t="shared" si="24"/>
        <v>113</v>
      </c>
      <c r="O55" s="4">
        <f t="shared" si="24"/>
        <v>95</v>
      </c>
      <c r="P55" s="4">
        <f t="shared" si="24"/>
        <v>80</v>
      </c>
      <c r="Q55" s="4">
        <f t="shared" si="24"/>
        <v>68</v>
      </c>
      <c r="R55" s="4">
        <f t="shared" si="24"/>
        <v>59</v>
      </c>
      <c r="S55" s="4">
        <f t="shared" si="24"/>
        <v>50</v>
      </c>
      <c r="T55" s="4">
        <f t="shared" si="24"/>
        <v>45</v>
      </c>
    </row>
    <row r="56" spans="1:20" x14ac:dyDescent="0.2">
      <c r="A56" s="1">
        <v>45</v>
      </c>
      <c r="B56" s="1" t="s">
        <v>2</v>
      </c>
      <c r="C56" s="1">
        <v>49</v>
      </c>
      <c r="D56" s="4">
        <f t="shared" si="8"/>
        <v>848</v>
      </c>
      <c r="E56" s="4">
        <f t="shared" ref="E56:J56" si="25">+E12+E34</f>
        <v>671</v>
      </c>
      <c r="F56" s="4">
        <f t="shared" si="25"/>
        <v>540</v>
      </c>
      <c r="G56" s="4">
        <f t="shared" si="25"/>
        <v>504</v>
      </c>
      <c r="H56" s="4">
        <f t="shared" si="25"/>
        <v>453</v>
      </c>
      <c r="I56" s="4">
        <f t="shared" si="25"/>
        <v>428</v>
      </c>
      <c r="J56" s="4">
        <f t="shared" si="25"/>
        <v>260</v>
      </c>
      <c r="K56" s="4">
        <f t="shared" ref="K56:T56" si="26">+K12+K34</f>
        <v>205</v>
      </c>
      <c r="L56" s="4">
        <f t="shared" si="26"/>
        <v>173</v>
      </c>
      <c r="M56" s="4">
        <f t="shared" si="26"/>
        <v>148</v>
      </c>
      <c r="N56" s="4">
        <f t="shared" si="26"/>
        <v>135</v>
      </c>
      <c r="O56" s="4">
        <f t="shared" si="26"/>
        <v>113</v>
      </c>
      <c r="P56" s="4">
        <f t="shared" si="26"/>
        <v>96</v>
      </c>
      <c r="Q56" s="4">
        <f t="shared" si="26"/>
        <v>80</v>
      </c>
      <c r="R56" s="4">
        <f t="shared" si="26"/>
        <v>68</v>
      </c>
      <c r="S56" s="4">
        <f t="shared" si="26"/>
        <v>59</v>
      </c>
      <c r="T56" s="4">
        <f t="shared" si="26"/>
        <v>50</v>
      </c>
    </row>
    <row r="57" spans="1:20" x14ac:dyDescent="0.2">
      <c r="A57" s="1">
        <v>50</v>
      </c>
      <c r="B57" s="1" t="s">
        <v>2</v>
      </c>
      <c r="C57" s="1">
        <v>54</v>
      </c>
      <c r="D57" s="4">
        <f t="shared" si="8"/>
        <v>684</v>
      </c>
      <c r="E57" s="4">
        <f t="shared" ref="E57:J57" si="27">+E13+E35</f>
        <v>829</v>
      </c>
      <c r="F57" s="4">
        <f t="shared" si="27"/>
        <v>656</v>
      </c>
      <c r="G57" s="4">
        <f t="shared" si="27"/>
        <v>528</v>
      </c>
      <c r="H57" s="4">
        <f t="shared" si="27"/>
        <v>493</v>
      </c>
      <c r="I57" s="4">
        <f t="shared" si="27"/>
        <v>443</v>
      </c>
      <c r="J57" s="4">
        <f t="shared" si="27"/>
        <v>417</v>
      </c>
      <c r="K57" s="4">
        <f t="shared" ref="K57:T57" si="28">+K13+K35</f>
        <v>256</v>
      </c>
      <c r="L57" s="4">
        <f t="shared" si="28"/>
        <v>201</v>
      </c>
      <c r="M57" s="4">
        <f t="shared" si="28"/>
        <v>171</v>
      </c>
      <c r="N57" s="4">
        <f t="shared" si="28"/>
        <v>146</v>
      </c>
      <c r="O57" s="4">
        <f t="shared" si="28"/>
        <v>133</v>
      </c>
      <c r="P57" s="4">
        <f t="shared" si="28"/>
        <v>111</v>
      </c>
      <c r="Q57" s="4">
        <f t="shared" si="28"/>
        <v>94</v>
      </c>
      <c r="R57" s="4">
        <f t="shared" si="28"/>
        <v>78</v>
      </c>
      <c r="S57" s="4">
        <f t="shared" si="28"/>
        <v>66</v>
      </c>
      <c r="T57" s="4">
        <f t="shared" si="28"/>
        <v>58</v>
      </c>
    </row>
    <row r="58" spans="1:20" x14ac:dyDescent="0.2">
      <c r="A58" s="1">
        <v>55</v>
      </c>
      <c r="B58" s="1" t="s">
        <v>2</v>
      </c>
      <c r="C58" s="1">
        <v>59</v>
      </c>
      <c r="D58" s="4">
        <f t="shared" si="8"/>
        <v>835</v>
      </c>
      <c r="E58" s="4">
        <f t="shared" ref="E58:J58" si="29">+E14+E36</f>
        <v>670</v>
      </c>
      <c r="F58" s="4">
        <f t="shared" si="29"/>
        <v>812</v>
      </c>
      <c r="G58" s="4">
        <f t="shared" si="29"/>
        <v>641</v>
      </c>
      <c r="H58" s="4">
        <f t="shared" si="29"/>
        <v>516</v>
      </c>
      <c r="I58" s="4">
        <f t="shared" si="29"/>
        <v>482</v>
      </c>
      <c r="J58" s="4">
        <f t="shared" si="29"/>
        <v>435</v>
      </c>
      <c r="K58" s="4">
        <f t="shared" ref="K58:T58" si="30">+K14+K36</f>
        <v>408</v>
      </c>
      <c r="L58" s="4">
        <f t="shared" si="30"/>
        <v>252</v>
      </c>
      <c r="M58" s="4">
        <f t="shared" si="30"/>
        <v>198</v>
      </c>
      <c r="N58" s="4">
        <f t="shared" si="30"/>
        <v>169</v>
      </c>
      <c r="O58" s="4">
        <f t="shared" si="30"/>
        <v>144</v>
      </c>
      <c r="P58" s="4">
        <f t="shared" si="30"/>
        <v>131</v>
      </c>
      <c r="Q58" s="4">
        <f t="shared" si="30"/>
        <v>109</v>
      </c>
      <c r="R58" s="4">
        <f t="shared" si="30"/>
        <v>92</v>
      </c>
      <c r="S58" s="4">
        <f t="shared" si="30"/>
        <v>77</v>
      </c>
      <c r="T58" s="4">
        <f t="shared" si="30"/>
        <v>66</v>
      </c>
    </row>
    <row r="59" spans="1:20" x14ac:dyDescent="0.2">
      <c r="A59" s="1">
        <v>60</v>
      </c>
      <c r="B59" s="1" t="s">
        <v>2</v>
      </c>
      <c r="C59" s="1">
        <v>64</v>
      </c>
      <c r="D59" s="4">
        <f t="shared" si="8"/>
        <v>1042</v>
      </c>
      <c r="E59" s="4">
        <f t="shared" ref="E59:J59" si="31">+E15+E37</f>
        <v>807</v>
      </c>
      <c r="F59" s="4">
        <f t="shared" si="31"/>
        <v>647</v>
      </c>
      <c r="G59" s="4">
        <f t="shared" si="31"/>
        <v>784</v>
      </c>
      <c r="H59" s="4">
        <f t="shared" si="31"/>
        <v>619</v>
      </c>
      <c r="I59" s="4">
        <f t="shared" si="31"/>
        <v>497</v>
      </c>
      <c r="J59" s="4">
        <f t="shared" si="31"/>
        <v>466</v>
      </c>
      <c r="K59" s="4">
        <f t="shared" ref="K59:T59" si="32">+K15+K37</f>
        <v>420</v>
      </c>
      <c r="L59" s="4">
        <f t="shared" si="32"/>
        <v>393</v>
      </c>
      <c r="M59" s="4">
        <f t="shared" si="32"/>
        <v>244</v>
      </c>
      <c r="N59" s="4">
        <f t="shared" si="32"/>
        <v>192</v>
      </c>
      <c r="O59" s="4">
        <f t="shared" si="32"/>
        <v>165</v>
      </c>
      <c r="P59" s="4">
        <f t="shared" si="32"/>
        <v>140</v>
      </c>
      <c r="Q59" s="4">
        <f t="shared" si="32"/>
        <v>127</v>
      </c>
      <c r="R59" s="4">
        <f t="shared" si="32"/>
        <v>105</v>
      </c>
      <c r="S59" s="4">
        <f t="shared" si="32"/>
        <v>88</v>
      </c>
      <c r="T59" s="4">
        <f t="shared" si="32"/>
        <v>74</v>
      </c>
    </row>
    <row r="60" spans="1:20" x14ac:dyDescent="0.2">
      <c r="A60" s="1">
        <v>65</v>
      </c>
      <c r="B60" s="1" t="s">
        <v>2</v>
      </c>
      <c r="C60" s="1">
        <v>69</v>
      </c>
      <c r="D60" s="4">
        <f t="shared" si="8"/>
        <v>872</v>
      </c>
      <c r="E60" s="4">
        <f t="shared" ref="E60:J60" si="33">+E16+E38</f>
        <v>994</v>
      </c>
      <c r="F60" s="4">
        <f t="shared" si="33"/>
        <v>771</v>
      </c>
      <c r="G60" s="4">
        <f t="shared" si="33"/>
        <v>618</v>
      </c>
      <c r="H60" s="4">
        <f t="shared" si="33"/>
        <v>747</v>
      </c>
      <c r="I60" s="4">
        <f t="shared" si="33"/>
        <v>590</v>
      </c>
      <c r="J60" s="4">
        <f t="shared" si="33"/>
        <v>474</v>
      </c>
      <c r="K60" s="4">
        <f t="shared" ref="K60:T60" si="34">+K16+K38</f>
        <v>444</v>
      </c>
      <c r="L60" s="4">
        <f t="shared" si="34"/>
        <v>399</v>
      </c>
      <c r="M60" s="4">
        <f t="shared" si="34"/>
        <v>375</v>
      </c>
      <c r="N60" s="4">
        <f t="shared" si="34"/>
        <v>234</v>
      </c>
      <c r="O60" s="4">
        <f t="shared" si="34"/>
        <v>184</v>
      </c>
      <c r="P60" s="4">
        <f t="shared" si="34"/>
        <v>159</v>
      </c>
      <c r="Q60" s="4">
        <f t="shared" si="34"/>
        <v>134</v>
      </c>
      <c r="R60" s="4">
        <f t="shared" si="34"/>
        <v>121</v>
      </c>
      <c r="S60" s="4">
        <f t="shared" si="34"/>
        <v>100</v>
      </c>
      <c r="T60" s="4">
        <f t="shared" si="34"/>
        <v>84</v>
      </c>
    </row>
    <row r="61" spans="1:20" x14ac:dyDescent="0.2">
      <c r="A61" s="1">
        <v>70</v>
      </c>
      <c r="B61" s="1" t="s">
        <v>2</v>
      </c>
      <c r="C61" s="1">
        <v>74</v>
      </c>
      <c r="D61" s="4">
        <f t="shared" si="8"/>
        <v>768</v>
      </c>
      <c r="E61" s="4">
        <f t="shared" ref="E61:J61" si="35">+E17+E39</f>
        <v>793</v>
      </c>
      <c r="F61" s="4">
        <f t="shared" si="35"/>
        <v>902</v>
      </c>
      <c r="G61" s="4">
        <f t="shared" si="35"/>
        <v>702</v>
      </c>
      <c r="H61" s="4">
        <f t="shared" si="35"/>
        <v>562</v>
      </c>
      <c r="I61" s="4">
        <f t="shared" si="35"/>
        <v>677</v>
      </c>
      <c r="J61" s="4">
        <f t="shared" si="35"/>
        <v>534</v>
      </c>
      <c r="K61" s="4">
        <f t="shared" ref="K61:T61" si="36">+K17+K39</f>
        <v>429</v>
      </c>
      <c r="L61" s="4">
        <f t="shared" si="36"/>
        <v>403</v>
      </c>
      <c r="M61" s="4">
        <f t="shared" si="36"/>
        <v>362</v>
      </c>
      <c r="N61" s="4">
        <f t="shared" si="36"/>
        <v>340</v>
      </c>
      <c r="O61" s="4">
        <f t="shared" si="36"/>
        <v>213</v>
      </c>
      <c r="P61" s="4">
        <f t="shared" si="36"/>
        <v>168</v>
      </c>
      <c r="Q61" s="4">
        <f t="shared" si="36"/>
        <v>146</v>
      </c>
      <c r="R61" s="4">
        <f t="shared" si="36"/>
        <v>122</v>
      </c>
      <c r="S61" s="4">
        <f t="shared" si="36"/>
        <v>109</v>
      </c>
      <c r="T61" s="4">
        <f t="shared" si="36"/>
        <v>92</v>
      </c>
    </row>
    <row r="62" spans="1:20" x14ac:dyDescent="0.2">
      <c r="A62" s="1">
        <v>75</v>
      </c>
      <c r="B62" s="1" t="s">
        <v>2</v>
      </c>
      <c r="C62" s="1">
        <v>79</v>
      </c>
      <c r="D62" s="4">
        <f t="shared" si="8"/>
        <v>594</v>
      </c>
      <c r="E62" s="4">
        <f t="shared" ref="E62:J62" si="37">+E18+E40</f>
        <v>679</v>
      </c>
      <c r="F62" s="4">
        <f t="shared" si="37"/>
        <v>702</v>
      </c>
      <c r="G62" s="4">
        <f t="shared" si="37"/>
        <v>797</v>
      </c>
      <c r="H62" s="4">
        <f t="shared" si="37"/>
        <v>621</v>
      </c>
      <c r="I62" s="4">
        <f t="shared" si="37"/>
        <v>496</v>
      </c>
      <c r="J62" s="4">
        <f t="shared" si="37"/>
        <v>598</v>
      </c>
      <c r="K62" s="4">
        <f t="shared" ref="K62:T62" si="38">+K18+K40</f>
        <v>472</v>
      </c>
      <c r="L62" s="4">
        <f t="shared" si="38"/>
        <v>379</v>
      </c>
      <c r="M62" s="4">
        <f t="shared" si="38"/>
        <v>356</v>
      </c>
      <c r="N62" s="4">
        <f t="shared" si="38"/>
        <v>320</v>
      </c>
      <c r="O62" s="4">
        <f t="shared" si="38"/>
        <v>300</v>
      </c>
      <c r="P62" s="4">
        <f t="shared" si="38"/>
        <v>188</v>
      </c>
      <c r="Q62" s="4">
        <f t="shared" si="38"/>
        <v>148</v>
      </c>
      <c r="R62" s="4">
        <f t="shared" si="38"/>
        <v>130</v>
      </c>
      <c r="S62" s="4">
        <f t="shared" si="38"/>
        <v>108</v>
      </c>
      <c r="T62" s="4">
        <f t="shared" si="38"/>
        <v>96</v>
      </c>
    </row>
    <row r="63" spans="1:20" x14ac:dyDescent="0.2">
      <c r="A63" s="1">
        <v>80</v>
      </c>
      <c r="B63" s="1" t="s">
        <v>2</v>
      </c>
      <c r="C63" s="1">
        <v>84</v>
      </c>
      <c r="D63" s="4">
        <f t="shared" si="8"/>
        <v>406</v>
      </c>
      <c r="E63" s="4">
        <f t="shared" ref="E63:J63" si="39">+E19+E41</f>
        <v>480</v>
      </c>
      <c r="F63" s="4">
        <f t="shared" si="39"/>
        <v>547</v>
      </c>
      <c r="G63" s="4">
        <f t="shared" si="39"/>
        <v>564</v>
      </c>
      <c r="H63" s="4">
        <f t="shared" si="39"/>
        <v>638</v>
      </c>
      <c r="I63" s="4">
        <f t="shared" si="39"/>
        <v>500</v>
      </c>
      <c r="J63" s="4">
        <f t="shared" si="39"/>
        <v>398</v>
      </c>
      <c r="K63" s="4">
        <f t="shared" ref="K63:T63" si="40">+K19+K41</f>
        <v>476</v>
      </c>
      <c r="L63" s="4">
        <f t="shared" si="40"/>
        <v>377</v>
      </c>
      <c r="M63" s="4">
        <f t="shared" si="40"/>
        <v>302</v>
      </c>
      <c r="N63" s="4">
        <f t="shared" si="40"/>
        <v>284</v>
      </c>
      <c r="O63" s="4">
        <f t="shared" si="40"/>
        <v>255</v>
      </c>
      <c r="P63" s="4">
        <f t="shared" si="40"/>
        <v>238</v>
      </c>
      <c r="Q63" s="4">
        <f t="shared" si="40"/>
        <v>152</v>
      </c>
      <c r="R63" s="4">
        <f t="shared" si="40"/>
        <v>120</v>
      </c>
      <c r="S63" s="4">
        <f t="shared" si="40"/>
        <v>106</v>
      </c>
      <c r="T63" s="4">
        <f t="shared" si="40"/>
        <v>88</v>
      </c>
    </row>
    <row r="64" spans="1:20" x14ac:dyDescent="0.2">
      <c r="A64" s="1">
        <v>85</v>
      </c>
      <c r="B64" s="1" t="s">
        <v>2</v>
      </c>
      <c r="C64" s="1"/>
      <c r="D64" s="4">
        <f t="shared" ref="D64" si="41">+D20+D42</f>
        <v>251</v>
      </c>
      <c r="E64" s="4">
        <f t="shared" ref="E64:J64" si="42">+E20+E42</f>
        <v>399</v>
      </c>
      <c r="F64" s="4">
        <f t="shared" si="42"/>
        <v>538</v>
      </c>
      <c r="G64" s="4">
        <f t="shared" si="42"/>
        <v>666</v>
      </c>
      <c r="H64" s="4">
        <f t="shared" si="42"/>
        <v>752</v>
      </c>
      <c r="I64" s="4">
        <f t="shared" si="42"/>
        <v>848</v>
      </c>
      <c r="J64" s="4">
        <f t="shared" si="42"/>
        <v>826</v>
      </c>
      <c r="K64" s="4">
        <f t="shared" ref="K64:T64" si="43">+K20+K42</f>
        <v>751</v>
      </c>
      <c r="L64" s="4">
        <f t="shared" si="43"/>
        <v>749</v>
      </c>
      <c r="M64" s="4">
        <f t="shared" si="43"/>
        <v>688</v>
      </c>
      <c r="N64" s="4">
        <f t="shared" si="43"/>
        <v>604</v>
      </c>
      <c r="O64" s="4">
        <f t="shared" si="43"/>
        <v>542</v>
      </c>
      <c r="P64" s="4">
        <f t="shared" si="43"/>
        <v>486</v>
      </c>
      <c r="Q64" s="4">
        <f t="shared" si="43"/>
        <v>440</v>
      </c>
      <c r="R64" s="4">
        <f t="shared" si="43"/>
        <v>363</v>
      </c>
      <c r="S64" s="4">
        <f t="shared" si="43"/>
        <v>299</v>
      </c>
      <c r="T64" s="4">
        <f t="shared" si="43"/>
        <v>252</v>
      </c>
    </row>
    <row r="65" spans="1:20" s="1" customFormat="1" x14ac:dyDescent="0.2">
      <c r="A65" s="1" t="s">
        <v>37</v>
      </c>
      <c r="D65" s="1">
        <f>SUM(D47:D64)</f>
        <v>10881</v>
      </c>
      <c r="E65" s="1">
        <f t="shared" ref="E65:T65" si="44">SUM(E47:E64)</f>
        <v>10238</v>
      </c>
      <c r="F65" s="1">
        <f t="shared" si="44"/>
        <v>9475</v>
      </c>
      <c r="G65" s="1">
        <f t="shared" si="44"/>
        <v>8634</v>
      </c>
      <c r="H65" s="1">
        <f t="shared" si="44"/>
        <v>7736</v>
      </c>
      <c r="I65" s="31">
        <f t="shared" si="44"/>
        <v>6823</v>
      </c>
      <c r="J65" s="1">
        <f t="shared" si="44"/>
        <v>5977</v>
      </c>
      <c r="K65" s="1">
        <f t="shared" si="44"/>
        <v>5204</v>
      </c>
      <c r="L65" s="1">
        <f t="shared" si="44"/>
        <v>4484</v>
      </c>
      <c r="M65" s="1">
        <f t="shared" si="44"/>
        <v>3843</v>
      </c>
      <c r="N65" s="1">
        <f t="shared" si="44"/>
        <v>3275</v>
      </c>
      <c r="O65" s="1">
        <f t="shared" si="44"/>
        <v>2770</v>
      </c>
      <c r="P65" s="1">
        <f t="shared" si="44"/>
        <v>2333</v>
      </c>
      <c r="Q65" s="1">
        <f t="shared" si="44"/>
        <v>1958</v>
      </c>
      <c r="R65" s="1">
        <f t="shared" si="44"/>
        <v>1655</v>
      </c>
      <c r="S65" s="1">
        <f t="shared" si="44"/>
        <v>1401</v>
      </c>
      <c r="T65" s="1">
        <f t="shared" si="44"/>
        <v>1190</v>
      </c>
    </row>
    <row r="66" spans="1:20" x14ac:dyDescent="0.2"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1:20" x14ac:dyDescent="0.2">
      <c r="A67" t="s">
        <v>41</v>
      </c>
    </row>
    <row r="68" spans="1:20" s="1" customFormat="1" x14ac:dyDescent="0.2">
      <c r="A68" s="1" t="s">
        <v>7</v>
      </c>
      <c r="B68" s="6"/>
      <c r="C68" s="7" t="s">
        <v>1</v>
      </c>
      <c r="D68" s="1">
        <f>+D46</f>
        <v>1995</v>
      </c>
      <c r="E68" s="1">
        <f>+E46</f>
        <v>2000</v>
      </c>
      <c r="F68" s="1">
        <f t="shared" ref="F68:T68" si="45">+F46</f>
        <v>2005</v>
      </c>
      <c r="G68" s="1">
        <f t="shared" si="45"/>
        <v>2010</v>
      </c>
      <c r="H68" s="1">
        <f t="shared" si="45"/>
        <v>2015</v>
      </c>
      <c r="I68" s="1">
        <f t="shared" si="45"/>
        <v>2020</v>
      </c>
      <c r="J68" s="1">
        <f t="shared" si="45"/>
        <v>2025</v>
      </c>
      <c r="K68" s="1">
        <f t="shared" si="45"/>
        <v>2030</v>
      </c>
      <c r="L68" s="1">
        <f t="shared" si="45"/>
        <v>2035</v>
      </c>
      <c r="M68" s="1">
        <f t="shared" si="45"/>
        <v>2040</v>
      </c>
      <c r="N68" s="1">
        <f t="shared" si="45"/>
        <v>2045</v>
      </c>
      <c r="O68" s="1">
        <f t="shared" si="45"/>
        <v>2050</v>
      </c>
      <c r="P68" s="1">
        <f t="shared" si="45"/>
        <v>2055</v>
      </c>
      <c r="Q68" s="1">
        <f t="shared" si="45"/>
        <v>2060</v>
      </c>
      <c r="R68" s="1">
        <f t="shared" si="45"/>
        <v>2065</v>
      </c>
      <c r="S68" s="1">
        <f t="shared" si="45"/>
        <v>2070</v>
      </c>
      <c r="T68" s="1">
        <f t="shared" si="45"/>
        <v>2075</v>
      </c>
    </row>
    <row r="69" spans="1:20" x14ac:dyDescent="0.2">
      <c r="A69" s="1">
        <v>0</v>
      </c>
      <c r="B69" s="1" t="s">
        <v>2</v>
      </c>
      <c r="C69" s="1">
        <v>4</v>
      </c>
      <c r="D69" s="4">
        <v>100</v>
      </c>
      <c r="E69" s="4">
        <f>ROUND(E47/$D$47*100,1)</f>
        <v>97.1</v>
      </c>
      <c r="F69" s="4">
        <f t="shared" ref="F69:T69" si="46">ROUND(F47/$D$47*100,1)</f>
        <v>83.3</v>
      </c>
      <c r="G69" s="4">
        <f t="shared" si="46"/>
        <v>69.400000000000006</v>
      </c>
      <c r="H69" s="4">
        <f t="shared" si="46"/>
        <v>57.9</v>
      </c>
      <c r="I69" s="4">
        <f t="shared" si="46"/>
        <v>48.6</v>
      </c>
      <c r="J69" s="4">
        <f t="shared" si="46"/>
        <v>41.9</v>
      </c>
      <c r="K69" s="4">
        <f t="shared" si="46"/>
        <v>36.5</v>
      </c>
      <c r="L69" s="4">
        <f t="shared" si="46"/>
        <v>31.5</v>
      </c>
      <c r="M69" s="4">
        <f t="shared" si="46"/>
        <v>26.8</v>
      </c>
      <c r="N69" s="4">
        <f t="shared" si="46"/>
        <v>22.7</v>
      </c>
      <c r="O69" s="4">
        <f t="shared" si="46"/>
        <v>18.899999999999999</v>
      </c>
      <c r="P69" s="4">
        <f t="shared" si="46"/>
        <v>16.7</v>
      </c>
      <c r="Q69" s="4">
        <f t="shared" si="46"/>
        <v>14.2</v>
      </c>
      <c r="R69" s="4">
        <f t="shared" si="46"/>
        <v>12.4</v>
      </c>
      <c r="S69" s="4">
        <f t="shared" si="46"/>
        <v>10.4</v>
      </c>
      <c r="T69" s="4">
        <f t="shared" si="46"/>
        <v>8.6</v>
      </c>
    </row>
    <row r="70" spans="1:20" x14ac:dyDescent="0.2">
      <c r="A70" s="1">
        <v>5</v>
      </c>
      <c r="B70" s="1" t="s">
        <v>2</v>
      </c>
      <c r="C70" s="1">
        <v>9</v>
      </c>
      <c r="D70" s="4">
        <v>100</v>
      </c>
      <c r="E70" s="4">
        <f>ROUND(E48/$D$48*100,1)</f>
        <v>85.7</v>
      </c>
      <c r="F70" s="4">
        <f t="shared" ref="F70:T70" si="47">ROUND(F48/$D$48*100,1)</f>
        <v>77.5</v>
      </c>
      <c r="G70" s="4">
        <f t="shared" si="47"/>
        <v>65.3</v>
      </c>
      <c r="H70" s="4">
        <f t="shared" si="47"/>
        <v>54.3</v>
      </c>
      <c r="I70" s="4">
        <f t="shared" si="47"/>
        <v>45.5</v>
      </c>
      <c r="J70" s="4">
        <f t="shared" si="47"/>
        <v>38.700000000000003</v>
      </c>
      <c r="K70" s="4">
        <f t="shared" si="47"/>
        <v>33.299999999999997</v>
      </c>
      <c r="L70" s="4">
        <f t="shared" si="47"/>
        <v>29.3</v>
      </c>
      <c r="M70" s="4">
        <f t="shared" si="47"/>
        <v>25.2</v>
      </c>
      <c r="N70" s="4">
        <f t="shared" si="47"/>
        <v>21.4</v>
      </c>
      <c r="O70" s="4">
        <f t="shared" si="47"/>
        <v>17.7</v>
      </c>
      <c r="P70" s="4">
        <f t="shared" si="47"/>
        <v>15.2</v>
      </c>
      <c r="Q70" s="4">
        <f t="shared" si="47"/>
        <v>13.1</v>
      </c>
      <c r="R70" s="4">
        <f t="shared" si="47"/>
        <v>11.4</v>
      </c>
      <c r="S70" s="4">
        <f t="shared" si="47"/>
        <v>9.8000000000000007</v>
      </c>
      <c r="T70" s="4">
        <f t="shared" si="47"/>
        <v>7.9</v>
      </c>
    </row>
    <row r="71" spans="1:20" x14ac:dyDescent="0.2">
      <c r="A71" s="1">
        <v>10</v>
      </c>
      <c r="B71" s="1" t="s">
        <v>2</v>
      </c>
      <c r="C71" s="1">
        <v>14</v>
      </c>
      <c r="D71" s="4">
        <v>100</v>
      </c>
      <c r="E71" s="4">
        <f>ROUND(E49/$D$49*100,1)</f>
        <v>84</v>
      </c>
      <c r="F71" s="4">
        <f t="shared" ref="F71:T71" si="48">ROUND(F49/$D$49*100,1)</f>
        <v>71.900000000000006</v>
      </c>
      <c r="G71" s="4">
        <f t="shared" si="48"/>
        <v>65</v>
      </c>
      <c r="H71" s="4">
        <f t="shared" si="48"/>
        <v>54.8</v>
      </c>
      <c r="I71" s="4">
        <f t="shared" si="48"/>
        <v>45.6</v>
      </c>
      <c r="J71" s="4">
        <f t="shared" si="48"/>
        <v>38.299999999999997</v>
      </c>
      <c r="K71" s="4">
        <f t="shared" si="48"/>
        <v>32.700000000000003</v>
      </c>
      <c r="L71" s="4">
        <f t="shared" si="48"/>
        <v>28.1</v>
      </c>
      <c r="M71" s="4">
        <f t="shared" si="48"/>
        <v>24.7</v>
      </c>
      <c r="N71" s="4">
        <f t="shared" si="48"/>
        <v>21.2</v>
      </c>
      <c r="O71" s="4">
        <f t="shared" si="48"/>
        <v>17.899999999999999</v>
      </c>
      <c r="P71" s="4">
        <f t="shared" si="48"/>
        <v>14.8</v>
      </c>
      <c r="Q71" s="4">
        <f t="shared" si="48"/>
        <v>12.8</v>
      </c>
      <c r="R71" s="4">
        <f t="shared" si="48"/>
        <v>11.2</v>
      </c>
      <c r="S71" s="4">
        <f t="shared" si="48"/>
        <v>9.6999999999999993</v>
      </c>
      <c r="T71" s="4">
        <f t="shared" si="48"/>
        <v>8.4</v>
      </c>
    </row>
    <row r="72" spans="1:20" x14ac:dyDescent="0.2">
      <c r="A72" s="1">
        <v>15</v>
      </c>
      <c r="B72" s="1" t="s">
        <v>2</v>
      </c>
      <c r="C72" s="1">
        <v>19</v>
      </c>
      <c r="D72" s="4">
        <v>100</v>
      </c>
      <c r="E72" s="4">
        <f>ROUND(E50/$D$50*100,1)</f>
        <v>79.3</v>
      </c>
      <c r="F72" s="4">
        <f t="shared" ref="F72:T72" si="49">ROUND(F50/$D$50*100,1)</f>
        <v>66.099999999999994</v>
      </c>
      <c r="G72" s="4">
        <f t="shared" si="49"/>
        <v>56.9</v>
      </c>
      <c r="H72" s="4">
        <f t="shared" si="49"/>
        <v>51.2</v>
      </c>
      <c r="I72" s="4">
        <f t="shared" si="49"/>
        <v>43.3</v>
      </c>
      <c r="J72" s="4">
        <f t="shared" si="49"/>
        <v>36</v>
      </c>
      <c r="K72" s="4">
        <f t="shared" si="49"/>
        <v>30.1</v>
      </c>
      <c r="L72" s="4">
        <f t="shared" si="49"/>
        <v>25.9</v>
      </c>
      <c r="M72" s="4">
        <f t="shared" si="49"/>
        <v>22.3</v>
      </c>
      <c r="N72" s="4">
        <f t="shared" si="49"/>
        <v>19.5</v>
      </c>
      <c r="O72" s="4">
        <f t="shared" si="49"/>
        <v>16.8</v>
      </c>
      <c r="P72" s="4">
        <f t="shared" si="49"/>
        <v>14</v>
      </c>
      <c r="Q72" s="4">
        <f t="shared" si="49"/>
        <v>11.5</v>
      </c>
      <c r="R72" s="4">
        <f t="shared" si="49"/>
        <v>10.1</v>
      </c>
      <c r="S72" s="4">
        <f t="shared" si="49"/>
        <v>8.6999999999999993</v>
      </c>
      <c r="T72" s="4">
        <f t="shared" si="49"/>
        <v>7.6</v>
      </c>
    </row>
    <row r="73" spans="1:20" x14ac:dyDescent="0.2">
      <c r="A73" s="1">
        <v>20</v>
      </c>
      <c r="B73" s="1" t="s">
        <v>2</v>
      </c>
      <c r="C73" s="1">
        <v>24</v>
      </c>
      <c r="D73" s="4">
        <v>100</v>
      </c>
      <c r="E73" s="4">
        <f t="shared" ref="E73:T73" si="50">ROUND(E51/D51*100,1)</f>
        <v>62.8</v>
      </c>
      <c r="F73" s="4">
        <f t="shared" si="50"/>
        <v>78.8</v>
      </c>
      <c r="G73" s="4">
        <f t="shared" si="50"/>
        <v>85.6</v>
      </c>
      <c r="H73" s="4">
        <f t="shared" si="50"/>
        <v>84.7</v>
      </c>
      <c r="I73" s="4">
        <f t="shared" si="50"/>
        <v>90.5</v>
      </c>
      <c r="J73" s="4">
        <f t="shared" si="50"/>
        <v>83.8</v>
      </c>
      <c r="K73" s="4">
        <f t="shared" si="50"/>
        <v>84.1</v>
      </c>
      <c r="L73" s="4">
        <f t="shared" si="50"/>
        <v>83.8</v>
      </c>
      <c r="M73" s="4">
        <f t="shared" si="50"/>
        <v>85.5</v>
      </c>
      <c r="N73" s="4">
        <f t="shared" si="50"/>
        <v>86.8</v>
      </c>
      <c r="O73" s="4">
        <f t="shared" si="50"/>
        <v>87</v>
      </c>
      <c r="P73" s="4">
        <f t="shared" si="50"/>
        <v>90</v>
      </c>
      <c r="Q73" s="4">
        <f t="shared" si="50"/>
        <v>83.3</v>
      </c>
      <c r="R73" s="4">
        <f t="shared" si="50"/>
        <v>80</v>
      </c>
      <c r="S73" s="4">
        <f t="shared" si="50"/>
        <v>87.5</v>
      </c>
      <c r="T73" s="4">
        <f t="shared" si="50"/>
        <v>85.7</v>
      </c>
    </row>
    <row r="74" spans="1:20" x14ac:dyDescent="0.2">
      <c r="A74" s="1">
        <v>25</v>
      </c>
      <c r="B74" s="1" t="s">
        <v>2</v>
      </c>
      <c r="C74" s="1">
        <v>29</v>
      </c>
      <c r="D74" s="4">
        <v>100</v>
      </c>
      <c r="E74" s="4">
        <f>ROUND(E52/$D$52*100,1)</f>
        <v>93.5</v>
      </c>
      <c r="F74" s="4">
        <f t="shared" ref="F74:T74" si="51">ROUND(F52/$D$52*100,1)</f>
        <v>59.1</v>
      </c>
      <c r="G74" s="4">
        <f t="shared" si="51"/>
        <v>46.5</v>
      </c>
      <c r="H74" s="4">
        <f t="shared" si="51"/>
        <v>39.700000000000003</v>
      </c>
      <c r="I74" s="4">
        <f t="shared" si="51"/>
        <v>33.9</v>
      </c>
      <c r="J74" s="4">
        <f t="shared" si="51"/>
        <v>30.6</v>
      </c>
      <c r="K74" s="4">
        <f t="shared" si="51"/>
        <v>25.7</v>
      </c>
      <c r="L74" s="4">
        <f t="shared" si="51"/>
        <v>21.7</v>
      </c>
      <c r="M74" s="4">
        <f t="shared" si="51"/>
        <v>18.2</v>
      </c>
      <c r="N74" s="4">
        <f t="shared" si="51"/>
        <v>15.4</v>
      </c>
      <c r="O74" s="4">
        <f t="shared" si="51"/>
        <v>13.6</v>
      </c>
      <c r="P74" s="4">
        <f t="shared" si="51"/>
        <v>11.7</v>
      </c>
      <c r="Q74" s="4">
        <f t="shared" si="51"/>
        <v>10.5</v>
      </c>
      <c r="R74" s="4">
        <f t="shared" si="51"/>
        <v>8.6</v>
      </c>
      <c r="S74" s="4">
        <f t="shared" si="51"/>
        <v>7</v>
      </c>
      <c r="T74" s="4">
        <f t="shared" si="51"/>
        <v>6.3</v>
      </c>
    </row>
    <row r="75" spans="1:20" x14ac:dyDescent="0.2">
      <c r="A75" s="1">
        <v>30</v>
      </c>
      <c r="B75" s="1" t="s">
        <v>2</v>
      </c>
      <c r="C75" s="1">
        <v>34</v>
      </c>
      <c r="D75" s="4">
        <v>100</v>
      </c>
      <c r="E75" s="4">
        <f>ROUND(E53/$D$53*100,1)</f>
        <v>89.7</v>
      </c>
      <c r="F75" s="4">
        <f t="shared" ref="F75:T75" si="52">ROUND(F53/$D$53*100,1)</f>
        <v>84.1</v>
      </c>
      <c r="G75" s="4">
        <f t="shared" si="52"/>
        <v>52.7</v>
      </c>
      <c r="H75" s="4">
        <f t="shared" si="52"/>
        <v>41.4</v>
      </c>
      <c r="I75" s="4">
        <f t="shared" si="52"/>
        <v>35.200000000000003</v>
      </c>
      <c r="J75" s="4">
        <f t="shared" si="52"/>
        <v>30</v>
      </c>
      <c r="K75" s="4">
        <f t="shared" si="52"/>
        <v>27.2</v>
      </c>
      <c r="L75" s="4">
        <f t="shared" si="52"/>
        <v>22.7</v>
      </c>
      <c r="M75" s="4">
        <f t="shared" si="52"/>
        <v>19.100000000000001</v>
      </c>
      <c r="N75" s="4">
        <f t="shared" si="52"/>
        <v>16.100000000000001</v>
      </c>
      <c r="O75" s="4">
        <f t="shared" si="52"/>
        <v>13.7</v>
      </c>
      <c r="P75" s="4">
        <f t="shared" si="52"/>
        <v>12.1</v>
      </c>
      <c r="Q75" s="4">
        <f t="shared" si="52"/>
        <v>10.5</v>
      </c>
      <c r="R75" s="4">
        <f t="shared" si="52"/>
        <v>9.5</v>
      </c>
      <c r="S75" s="4">
        <f t="shared" si="52"/>
        <v>7.6</v>
      </c>
      <c r="T75" s="4">
        <f t="shared" si="52"/>
        <v>6</v>
      </c>
    </row>
    <row r="76" spans="1:20" x14ac:dyDescent="0.2">
      <c r="A76" s="1">
        <v>35</v>
      </c>
      <c r="B76" s="1" t="s">
        <v>2</v>
      </c>
      <c r="C76" s="1">
        <v>39</v>
      </c>
      <c r="D76" s="4">
        <v>100</v>
      </c>
      <c r="E76" s="4">
        <f>ROUND(E54/$D$54*100,1)</f>
        <v>93.4</v>
      </c>
      <c r="F76" s="4">
        <f t="shared" ref="F76:T76" si="53">ROUND(F54/$D$54*100,1)</f>
        <v>83.8</v>
      </c>
      <c r="G76" s="4">
        <f t="shared" si="53"/>
        <v>78.8</v>
      </c>
      <c r="H76" s="4">
        <f t="shared" si="53"/>
        <v>48.7</v>
      </c>
      <c r="I76" s="4">
        <f t="shared" si="53"/>
        <v>38.5</v>
      </c>
      <c r="J76" s="4">
        <f t="shared" si="53"/>
        <v>32.5</v>
      </c>
      <c r="K76" s="4">
        <f t="shared" si="53"/>
        <v>27.6</v>
      </c>
      <c r="L76" s="4">
        <f t="shared" si="53"/>
        <v>25</v>
      </c>
      <c r="M76" s="4">
        <f t="shared" si="53"/>
        <v>21.1</v>
      </c>
      <c r="N76" s="4">
        <f t="shared" si="53"/>
        <v>17.899999999999999</v>
      </c>
      <c r="O76" s="4">
        <f t="shared" si="53"/>
        <v>15</v>
      </c>
      <c r="P76" s="4">
        <f t="shared" si="53"/>
        <v>12.8</v>
      </c>
      <c r="Q76" s="4">
        <f t="shared" si="53"/>
        <v>11.1</v>
      </c>
      <c r="R76" s="4">
        <f t="shared" si="53"/>
        <v>9.4</v>
      </c>
      <c r="S76" s="4">
        <f t="shared" si="53"/>
        <v>8.5</v>
      </c>
      <c r="T76" s="4">
        <f t="shared" si="53"/>
        <v>7</v>
      </c>
    </row>
    <row r="77" spans="1:20" x14ac:dyDescent="0.2">
      <c r="A77" s="1">
        <v>40</v>
      </c>
      <c r="B77" s="1" t="s">
        <v>2</v>
      </c>
      <c r="C77" s="1">
        <v>44</v>
      </c>
      <c r="D77" s="4">
        <v>100</v>
      </c>
      <c r="E77" s="4">
        <f>ROUND(E55/$D$55*100,1)</f>
        <v>80.5</v>
      </c>
      <c r="F77" s="4">
        <f t="shared" ref="F77:T77" si="54">ROUND(F55/$D$55*100,1)</f>
        <v>75.2</v>
      </c>
      <c r="G77" s="4">
        <f t="shared" si="54"/>
        <v>67.599999999999994</v>
      </c>
      <c r="H77" s="4">
        <f t="shared" si="54"/>
        <v>63.5</v>
      </c>
      <c r="I77" s="4">
        <f t="shared" si="54"/>
        <v>38.9</v>
      </c>
      <c r="J77" s="4">
        <f t="shared" si="54"/>
        <v>30.8</v>
      </c>
      <c r="K77" s="4">
        <f t="shared" si="54"/>
        <v>26</v>
      </c>
      <c r="L77" s="4">
        <f t="shared" si="54"/>
        <v>22.2</v>
      </c>
      <c r="M77" s="4">
        <f t="shared" si="54"/>
        <v>20.3</v>
      </c>
      <c r="N77" s="4">
        <f t="shared" si="54"/>
        <v>17</v>
      </c>
      <c r="O77" s="4">
        <f t="shared" si="54"/>
        <v>14.3</v>
      </c>
      <c r="P77" s="4">
        <f t="shared" si="54"/>
        <v>12</v>
      </c>
      <c r="Q77" s="4">
        <f t="shared" si="54"/>
        <v>10.199999999999999</v>
      </c>
      <c r="R77" s="4">
        <f t="shared" si="54"/>
        <v>8.9</v>
      </c>
      <c r="S77" s="4">
        <f t="shared" si="54"/>
        <v>7.5</v>
      </c>
      <c r="T77" s="4">
        <f t="shared" si="54"/>
        <v>6.8</v>
      </c>
    </row>
    <row r="78" spans="1:20" x14ac:dyDescent="0.2">
      <c r="A78" s="1">
        <v>45</v>
      </c>
      <c r="B78" s="1" t="s">
        <v>2</v>
      </c>
      <c r="C78" s="1">
        <v>49</v>
      </c>
      <c r="D78" s="4">
        <v>100</v>
      </c>
      <c r="E78" s="4">
        <f>ROUND(E56/$D$56*100,1)</f>
        <v>79.099999999999994</v>
      </c>
      <c r="F78" s="4">
        <f t="shared" ref="F78:T78" si="55">ROUND(F56/$D$56*100,1)</f>
        <v>63.7</v>
      </c>
      <c r="G78" s="4">
        <f t="shared" si="55"/>
        <v>59.4</v>
      </c>
      <c r="H78" s="4">
        <f t="shared" si="55"/>
        <v>53.4</v>
      </c>
      <c r="I78" s="4">
        <f t="shared" si="55"/>
        <v>50.5</v>
      </c>
      <c r="J78" s="4">
        <f t="shared" si="55"/>
        <v>30.7</v>
      </c>
      <c r="K78" s="4">
        <f t="shared" si="55"/>
        <v>24.2</v>
      </c>
      <c r="L78" s="4">
        <f t="shared" si="55"/>
        <v>20.399999999999999</v>
      </c>
      <c r="M78" s="4">
        <f t="shared" si="55"/>
        <v>17.5</v>
      </c>
      <c r="N78" s="4">
        <f t="shared" si="55"/>
        <v>15.9</v>
      </c>
      <c r="O78" s="4">
        <f t="shared" si="55"/>
        <v>13.3</v>
      </c>
      <c r="P78" s="4">
        <f t="shared" si="55"/>
        <v>11.3</v>
      </c>
      <c r="Q78" s="4">
        <f t="shared" si="55"/>
        <v>9.4</v>
      </c>
      <c r="R78" s="4">
        <f t="shared" si="55"/>
        <v>8</v>
      </c>
      <c r="S78" s="4">
        <f t="shared" si="55"/>
        <v>7</v>
      </c>
      <c r="T78" s="4">
        <f t="shared" si="55"/>
        <v>5.9</v>
      </c>
    </row>
    <row r="79" spans="1:20" x14ac:dyDescent="0.2">
      <c r="A79" s="1">
        <v>50</v>
      </c>
      <c r="B79" s="1" t="s">
        <v>2</v>
      </c>
      <c r="C79" s="1">
        <v>54</v>
      </c>
      <c r="D79" s="4">
        <v>100</v>
      </c>
      <c r="E79" s="4">
        <f>ROUND(E57/$D$57*100,1)</f>
        <v>121.2</v>
      </c>
      <c r="F79" s="4">
        <f t="shared" ref="F79:T79" si="56">ROUND(F57/$D$57*100,1)</f>
        <v>95.9</v>
      </c>
      <c r="G79" s="4">
        <f t="shared" si="56"/>
        <v>77.2</v>
      </c>
      <c r="H79" s="4">
        <f t="shared" si="56"/>
        <v>72.099999999999994</v>
      </c>
      <c r="I79" s="4">
        <f t="shared" si="56"/>
        <v>64.8</v>
      </c>
      <c r="J79" s="4">
        <f t="shared" si="56"/>
        <v>61</v>
      </c>
      <c r="K79" s="4">
        <f t="shared" si="56"/>
        <v>37.4</v>
      </c>
      <c r="L79" s="4">
        <f t="shared" si="56"/>
        <v>29.4</v>
      </c>
      <c r="M79" s="4">
        <f t="shared" si="56"/>
        <v>25</v>
      </c>
      <c r="N79" s="4">
        <f t="shared" si="56"/>
        <v>21.3</v>
      </c>
      <c r="O79" s="4">
        <f t="shared" si="56"/>
        <v>19.399999999999999</v>
      </c>
      <c r="P79" s="4">
        <f t="shared" si="56"/>
        <v>16.2</v>
      </c>
      <c r="Q79" s="4">
        <f t="shared" si="56"/>
        <v>13.7</v>
      </c>
      <c r="R79" s="4">
        <f t="shared" si="56"/>
        <v>11.4</v>
      </c>
      <c r="S79" s="4">
        <f t="shared" si="56"/>
        <v>9.6</v>
      </c>
      <c r="T79" s="4">
        <f t="shared" si="56"/>
        <v>8.5</v>
      </c>
    </row>
    <row r="80" spans="1:20" x14ac:dyDescent="0.2">
      <c r="A80" s="1">
        <v>55</v>
      </c>
      <c r="B80" s="1" t="s">
        <v>2</v>
      </c>
      <c r="C80" s="1">
        <v>59</v>
      </c>
      <c r="D80" s="4">
        <v>100</v>
      </c>
      <c r="E80" s="4">
        <f>ROUND(E58/$D$58*100,1)</f>
        <v>80.2</v>
      </c>
      <c r="F80" s="4">
        <f t="shared" ref="F80:T80" si="57">ROUND(F58/$D$58*100,1)</f>
        <v>97.2</v>
      </c>
      <c r="G80" s="4">
        <f t="shared" si="57"/>
        <v>76.8</v>
      </c>
      <c r="H80" s="4">
        <f t="shared" si="57"/>
        <v>61.8</v>
      </c>
      <c r="I80" s="4">
        <f t="shared" si="57"/>
        <v>57.7</v>
      </c>
      <c r="J80" s="4">
        <f t="shared" si="57"/>
        <v>52.1</v>
      </c>
      <c r="K80" s="4">
        <f t="shared" si="57"/>
        <v>48.9</v>
      </c>
      <c r="L80" s="4">
        <f t="shared" si="57"/>
        <v>30.2</v>
      </c>
      <c r="M80" s="4">
        <f t="shared" si="57"/>
        <v>23.7</v>
      </c>
      <c r="N80" s="4">
        <f t="shared" si="57"/>
        <v>20.2</v>
      </c>
      <c r="O80" s="4">
        <f t="shared" si="57"/>
        <v>17.2</v>
      </c>
      <c r="P80" s="4">
        <f t="shared" si="57"/>
        <v>15.7</v>
      </c>
      <c r="Q80" s="4">
        <f t="shared" si="57"/>
        <v>13.1</v>
      </c>
      <c r="R80" s="4">
        <f t="shared" si="57"/>
        <v>11</v>
      </c>
      <c r="S80" s="4">
        <f t="shared" si="57"/>
        <v>9.1999999999999993</v>
      </c>
      <c r="T80" s="4">
        <f t="shared" si="57"/>
        <v>7.9</v>
      </c>
    </row>
    <row r="81" spans="1:20" x14ac:dyDescent="0.2">
      <c r="A81" s="1">
        <v>60</v>
      </c>
      <c r="B81" s="1" t="s">
        <v>2</v>
      </c>
      <c r="C81" s="1">
        <v>64</v>
      </c>
      <c r="D81" s="4">
        <v>100</v>
      </c>
      <c r="E81" s="4">
        <f>ROUND(E59/$D$59*100,1)</f>
        <v>77.400000000000006</v>
      </c>
      <c r="F81" s="4">
        <f t="shared" ref="F81:T81" si="58">ROUND(F59/$D$59*100,1)</f>
        <v>62.1</v>
      </c>
      <c r="G81" s="4">
        <f t="shared" si="58"/>
        <v>75.2</v>
      </c>
      <c r="H81" s="4">
        <f t="shared" si="58"/>
        <v>59.4</v>
      </c>
      <c r="I81" s="4">
        <f t="shared" si="58"/>
        <v>47.7</v>
      </c>
      <c r="J81" s="4">
        <f t="shared" si="58"/>
        <v>44.7</v>
      </c>
      <c r="K81" s="4">
        <f t="shared" si="58"/>
        <v>40.299999999999997</v>
      </c>
      <c r="L81" s="4">
        <f t="shared" si="58"/>
        <v>37.700000000000003</v>
      </c>
      <c r="M81" s="4">
        <f t="shared" si="58"/>
        <v>23.4</v>
      </c>
      <c r="N81" s="4">
        <f t="shared" si="58"/>
        <v>18.399999999999999</v>
      </c>
      <c r="O81" s="4">
        <f t="shared" si="58"/>
        <v>15.8</v>
      </c>
      <c r="P81" s="4">
        <f t="shared" si="58"/>
        <v>13.4</v>
      </c>
      <c r="Q81" s="4">
        <f t="shared" si="58"/>
        <v>12.2</v>
      </c>
      <c r="R81" s="4">
        <f t="shared" si="58"/>
        <v>10.1</v>
      </c>
      <c r="S81" s="4">
        <f t="shared" si="58"/>
        <v>8.4</v>
      </c>
      <c r="T81" s="4">
        <f t="shared" si="58"/>
        <v>7.1</v>
      </c>
    </row>
    <row r="82" spans="1:20" x14ac:dyDescent="0.2">
      <c r="A82" s="1">
        <v>65</v>
      </c>
      <c r="B82" s="1" t="s">
        <v>2</v>
      </c>
      <c r="C82" s="1">
        <v>69</v>
      </c>
      <c r="D82" s="4">
        <v>100</v>
      </c>
      <c r="E82" s="4">
        <f>ROUND(E60/$D$60*100,1)</f>
        <v>114</v>
      </c>
      <c r="F82" s="4">
        <f t="shared" ref="F82:T82" si="59">ROUND(F60/$D$60*100,1)</f>
        <v>88.4</v>
      </c>
      <c r="G82" s="4">
        <f t="shared" si="59"/>
        <v>70.900000000000006</v>
      </c>
      <c r="H82" s="4">
        <f t="shared" si="59"/>
        <v>85.7</v>
      </c>
      <c r="I82" s="4">
        <f t="shared" si="59"/>
        <v>67.7</v>
      </c>
      <c r="J82" s="4">
        <f t="shared" si="59"/>
        <v>54.4</v>
      </c>
      <c r="K82" s="4">
        <f t="shared" si="59"/>
        <v>50.9</v>
      </c>
      <c r="L82" s="4">
        <f t="shared" si="59"/>
        <v>45.8</v>
      </c>
      <c r="M82" s="4">
        <f t="shared" si="59"/>
        <v>43</v>
      </c>
      <c r="N82" s="4">
        <f t="shared" si="59"/>
        <v>26.8</v>
      </c>
      <c r="O82" s="4">
        <f t="shared" si="59"/>
        <v>21.1</v>
      </c>
      <c r="P82" s="4">
        <f t="shared" si="59"/>
        <v>18.2</v>
      </c>
      <c r="Q82" s="4">
        <f t="shared" si="59"/>
        <v>15.4</v>
      </c>
      <c r="R82" s="4">
        <f t="shared" si="59"/>
        <v>13.9</v>
      </c>
      <c r="S82" s="4">
        <f t="shared" si="59"/>
        <v>11.5</v>
      </c>
      <c r="T82" s="4">
        <f t="shared" si="59"/>
        <v>9.6</v>
      </c>
    </row>
    <row r="83" spans="1:20" x14ac:dyDescent="0.2">
      <c r="A83" s="1">
        <v>70</v>
      </c>
      <c r="B83" s="1" t="s">
        <v>2</v>
      </c>
      <c r="C83" s="1">
        <v>74</v>
      </c>
      <c r="D83" s="4">
        <v>100</v>
      </c>
      <c r="E83" s="4">
        <f>ROUND(E61/$D$61*100,1)</f>
        <v>103.3</v>
      </c>
      <c r="F83" s="4">
        <f t="shared" ref="F83:T83" si="60">ROUND(F61/$D$61*100,1)</f>
        <v>117.4</v>
      </c>
      <c r="G83" s="4">
        <f t="shared" si="60"/>
        <v>91.4</v>
      </c>
      <c r="H83" s="4">
        <f t="shared" si="60"/>
        <v>73.2</v>
      </c>
      <c r="I83" s="4">
        <f t="shared" si="60"/>
        <v>88.2</v>
      </c>
      <c r="J83" s="4">
        <f t="shared" si="60"/>
        <v>69.5</v>
      </c>
      <c r="K83" s="4">
        <f t="shared" si="60"/>
        <v>55.9</v>
      </c>
      <c r="L83" s="4">
        <f t="shared" si="60"/>
        <v>52.5</v>
      </c>
      <c r="M83" s="4">
        <f t="shared" si="60"/>
        <v>47.1</v>
      </c>
      <c r="N83" s="4">
        <f t="shared" si="60"/>
        <v>44.3</v>
      </c>
      <c r="O83" s="4">
        <f t="shared" si="60"/>
        <v>27.7</v>
      </c>
      <c r="P83" s="4">
        <f t="shared" si="60"/>
        <v>21.9</v>
      </c>
      <c r="Q83" s="4">
        <f t="shared" si="60"/>
        <v>19</v>
      </c>
      <c r="R83" s="4">
        <f t="shared" si="60"/>
        <v>15.9</v>
      </c>
      <c r="S83" s="4">
        <f t="shared" si="60"/>
        <v>14.2</v>
      </c>
      <c r="T83" s="4">
        <f t="shared" si="60"/>
        <v>12</v>
      </c>
    </row>
    <row r="84" spans="1:20" x14ac:dyDescent="0.2">
      <c r="A84" s="1">
        <v>75</v>
      </c>
      <c r="B84" s="1" t="s">
        <v>2</v>
      </c>
      <c r="C84" s="1">
        <v>79</v>
      </c>
      <c r="D84" s="4">
        <v>100</v>
      </c>
      <c r="E84" s="4">
        <f>ROUND(E62/$D$62*100,1)</f>
        <v>114.3</v>
      </c>
      <c r="F84" s="4">
        <f t="shared" ref="F84:T84" si="61">ROUND(F62/$D$62*100,1)</f>
        <v>118.2</v>
      </c>
      <c r="G84" s="4">
        <f t="shared" si="61"/>
        <v>134.19999999999999</v>
      </c>
      <c r="H84" s="4">
        <f t="shared" si="61"/>
        <v>104.5</v>
      </c>
      <c r="I84" s="4">
        <f t="shared" si="61"/>
        <v>83.5</v>
      </c>
      <c r="J84" s="4">
        <f t="shared" si="61"/>
        <v>100.7</v>
      </c>
      <c r="K84" s="4">
        <f t="shared" si="61"/>
        <v>79.5</v>
      </c>
      <c r="L84" s="4">
        <f t="shared" si="61"/>
        <v>63.8</v>
      </c>
      <c r="M84" s="4">
        <f t="shared" si="61"/>
        <v>59.9</v>
      </c>
      <c r="N84" s="4">
        <f t="shared" si="61"/>
        <v>53.9</v>
      </c>
      <c r="O84" s="4">
        <f t="shared" si="61"/>
        <v>50.5</v>
      </c>
      <c r="P84" s="4">
        <f t="shared" si="61"/>
        <v>31.6</v>
      </c>
      <c r="Q84" s="4">
        <f t="shared" si="61"/>
        <v>24.9</v>
      </c>
      <c r="R84" s="4">
        <f t="shared" si="61"/>
        <v>21.9</v>
      </c>
      <c r="S84" s="4">
        <f t="shared" si="61"/>
        <v>18.2</v>
      </c>
      <c r="T84" s="4">
        <f t="shared" si="61"/>
        <v>16.2</v>
      </c>
    </row>
    <row r="85" spans="1:20" x14ac:dyDescent="0.2">
      <c r="A85" s="1">
        <v>80</v>
      </c>
      <c r="B85" s="1" t="s">
        <v>2</v>
      </c>
      <c r="C85" s="1">
        <v>84</v>
      </c>
      <c r="D85" s="4">
        <v>100</v>
      </c>
      <c r="E85" s="4">
        <f>ROUND(E63/$D$63*100,1)</f>
        <v>118.2</v>
      </c>
      <c r="F85" s="4">
        <f t="shared" ref="F85:T85" si="62">ROUND(F63/$D$63*100,1)</f>
        <v>134.69999999999999</v>
      </c>
      <c r="G85" s="4">
        <f t="shared" si="62"/>
        <v>138.9</v>
      </c>
      <c r="H85" s="4">
        <f t="shared" si="62"/>
        <v>157.1</v>
      </c>
      <c r="I85" s="4">
        <f t="shared" si="62"/>
        <v>123.2</v>
      </c>
      <c r="J85" s="4">
        <f t="shared" si="62"/>
        <v>98</v>
      </c>
      <c r="K85" s="4">
        <f t="shared" si="62"/>
        <v>117.2</v>
      </c>
      <c r="L85" s="4">
        <f t="shared" si="62"/>
        <v>92.9</v>
      </c>
      <c r="M85" s="4">
        <f t="shared" si="62"/>
        <v>74.400000000000006</v>
      </c>
      <c r="N85" s="4">
        <f t="shared" si="62"/>
        <v>70</v>
      </c>
      <c r="O85" s="4">
        <f t="shared" si="62"/>
        <v>62.8</v>
      </c>
      <c r="P85" s="4">
        <f t="shared" si="62"/>
        <v>58.6</v>
      </c>
      <c r="Q85" s="4">
        <f t="shared" si="62"/>
        <v>37.4</v>
      </c>
      <c r="R85" s="4">
        <f t="shared" si="62"/>
        <v>29.6</v>
      </c>
      <c r="S85" s="4">
        <f t="shared" si="62"/>
        <v>26.1</v>
      </c>
      <c r="T85" s="4">
        <f t="shared" si="62"/>
        <v>21.7</v>
      </c>
    </row>
    <row r="86" spans="1:20" x14ac:dyDescent="0.2">
      <c r="A86" s="1">
        <v>85</v>
      </c>
      <c r="B86" s="1" t="s">
        <v>2</v>
      </c>
      <c r="C86" s="1"/>
      <c r="D86" s="4">
        <v>100</v>
      </c>
      <c r="E86" s="4">
        <f>ROUND(E64/$D$64*100,1)</f>
        <v>159</v>
      </c>
      <c r="F86" s="4">
        <f t="shared" ref="F86:T86" si="63">ROUND(F64/$D$64*100,1)</f>
        <v>214.3</v>
      </c>
      <c r="G86" s="4">
        <f t="shared" si="63"/>
        <v>265.3</v>
      </c>
      <c r="H86" s="4">
        <f t="shared" si="63"/>
        <v>299.60000000000002</v>
      </c>
      <c r="I86" s="4">
        <f t="shared" si="63"/>
        <v>337.8</v>
      </c>
      <c r="J86" s="4">
        <f t="shared" si="63"/>
        <v>329.1</v>
      </c>
      <c r="K86" s="4">
        <f t="shared" si="63"/>
        <v>299.2</v>
      </c>
      <c r="L86" s="4">
        <f t="shared" si="63"/>
        <v>298.39999999999998</v>
      </c>
      <c r="M86" s="4">
        <f t="shared" si="63"/>
        <v>274.10000000000002</v>
      </c>
      <c r="N86" s="4">
        <f t="shared" si="63"/>
        <v>240.6</v>
      </c>
      <c r="O86" s="4">
        <f t="shared" si="63"/>
        <v>215.9</v>
      </c>
      <c r="P86" s="4">
        <f t="shared" si="63"/>
        <v>193.6</v>
      </c>
      <c r="Q86" s="4">
        <f t="shared" si="63"/>
        <v>175.3</v>
      </c>
      <c r="R86" s="4">
        <f t="shared" si="63"/>
        <v>144.6</v>
      </c>
      <c r="S86" s="4">
        <f t="shared" si="63"/>
        <v>119.1</v>
      </c>
      <c r="T86" s="4">
        <f t="shared" si="63"/>
        <v>100.4</v>
      </c>
    </row>
    <row r="87" spans="1:20" x14ac:dyDescent="0.2">
      <c r="A87" s="1" t="s">
        <v>3</v>
      </c>
      <c r="B87" s="1"/>
      <c r="C87" s="1"/>
      <c r="D87">
        <v>100</v>
      </c>
      <c r="E87">
        <f>ROUND(E65/$D$65*100,1)</f>
        <v>94.1</v>
      </c>
      <c r="F87">
        <f t="shared" ref="F87:T87" si="64">ROUND(F65/$D$65*100,1)</f>
        <v>87.1</v>
      </c>
      <c r="G87">
        <f t="shared" si="64"/>
        <v>79.3</v>
      </c>
      <c r="H87">
        <f t="shared" si="64"/>
        <v>71.099999999999994</v>
      </c>
      <c r="I87">
        <f t="shared" si="64"/>
        <v>62.7</v>
      </c>
      <c r="J87">
        <f t="shared" si="64"/>
        <v>54.9</v>
      </c>
      <c r="K87">
        <f t="shared" si="64"/>
        <v>47.8</v>
      </c>
      <c r="L87">
        <f t="shared" si="64"/>
        <v>41.2</v>
      </c>
      <c r="M87">
        <f t="shared" si="64"/>
        <v>35.299999999999997</v>
      </c>
      <c r="N87">
        <f t="shared" si="64"/>
        <v>30.1</v>
      </c>
      <c r="O87">
        <f t="shared" si="64"/>
        <v>25.5</v>
      </c>
      <c r="P87">
        <f t="shared" si="64"/>
        <v>21.4</v>
      </c>
      <c r="Q87">
        <f t="shared" si="64"/>
        <v>18</v>
      </c>
      <c r="R87">
        <f t="shared" si="64"/>
        <v>15.2</v>
      </c>
      <c r="S87">
        <f t="shared" si="64"/>
        <v>12.9</v>
      </c>
      <c r="T87">
        <f t="shared" si="64"/>
        <v>10.9</v>
      </c>
    </row>
    <row r="89" spans="1:20" x14ac:dyDescent="0.2">
      <c r="A89" t="s">
        <v>8</v>
      </c>
    </row>
    <row r="90" spans="1:20" s="1" customFormat="1" x14ac:dyDescent="0.2">
      <c r="A90" s="1" t="s">
        <v>9</v>
      </c>
      <c r="D90" s="1">
        <f>+D68</f>
        <v>1995</v>
      </c>
      <c r="E90" s="1">
        <f t="shared" ref="E90:T90" si="65">+E68</f>
        <v>2000</v>
      </c>
      <c r="F90" s="1">
        <f t="shared" si="65"/>
        <v>2005</v>
      </c>
      <c r="G90" s="1">
        <f t="shared" si="65"/>
        <v>2010</v>
      </c>
      <c r="H90" s="1">
        <f t="shared" si="65"/>
        <v>2015</v>
      </c>
      <c r="I90" s="1">
        <f t="shared" si="65"/>
        <v>2020</v>
      </c>
      <c r="J90" s="1">
        <f t="shared" si="65"/>
        <v>2025</v>
      </c>
      <c r="K90" s="1">
        <f t="shared" si="65"/>
        <v>2030</v>
      </c>
      <c r="L90" s="1">
        <f t="shared" si="65"/>
        <v>2035</v>
      </c>
      <c r="M90" s="1">
        <f t="shared" si="65"/>
        <v>2040</v>
      </c>
      <c r="N90" s="1">
        <f t="shared" si="65"/>
        <v>2045</v>
      </c>
      <c r="O90" s="1">
        <f t="shared" si="65"/>
        <v>2050</v>
      </c>
      <c r="P90" s="1">
        <f t="shared" si="65"/>
        <v>2055</v>
      </c>
      <c r="Q90" s="1">
        <f t="shared" si="65"/>
        <v>2060</v>
      </c>
      <c r="R90" s="1">
        <f t="shared" si="65"/>
        <v>2065</v>
      </c>
      <c r="S90" s="1">
        <f t="shared" si="65"/>
        <v>2070</v>
      </c>
      <c r="T90" s="1">
        <f t="shared" si="65"/>
        <v>2075</v>
      </c>
    </row>
    <row r="91" spans="1:20" s="9" customFormat="1" x14ac:dyDescent="0.2">
      <c r="A91" s="5" t="s">
        <v>0</v>
      </c>
      <c r="B91" s="5"/>
      <c r="C91" s="5"/>
      <c r="D91" s="8">
        <f>+D21</f>
        <v>5816</v>
      </c>
      <c r="E91" s="8">
        <f t="shared" ref="E91:T91" si="66">+E21</f>
        <v>5491</v>
      </c>
      <c r="F91" s="8">
        <f t="shared" si="66"/>
        <v>5112</v>
      </c>
      <c r="G91" s="8">
        <f t="shared" si="66"/>
        <v>4679</v>
      </c>
      <c r="H91" s="8">
        <f t="shared" si="66"/>
        <v>4226</v>
      </c>
      <c r="I91" s="8">
        <f t="shared" si="66"/>
        <v>3760</v>
      </c>
      <c r="J91" s="8">
        <f t="shared" si="66"/>
        <v>3320</v>
      </c>
      <c r="K91" s="8">
        <f t="shared" si="66"/>
        <v>2918</v>
      </c>
      <c r="L91" s="8">
        <f t="shared" si="66"/>
        <v>2548</v>
      </c>
      <c r="M91" s="8">
        <f t="shared" si="66"/>
        <v>2220</v>
      </c>
      <c r="N91" s="8">
        <f t="shared" si="66"/>
        <v>1925</v>
      </c>
      <c r="O91" s="8">
        <f t="shared" si="66"/>
        <v>1661</v>
      </c>
      <c r="P91" s="8">
        <f t="shared" si="66"/>
        <v>1429</v>
      </c>
      <c r="Q91" s="8">
        <f t="shared" si="66"/>
        <v>1225</v>
      </c>
      <c r="R91" s="8">
        <f t="shared" si="66"/>
        <v>1049</v>
      </c>
      <c r="S91" s="8">
        <f t="shared" si="66"/>
        <v>897</v>
      </c>
      <c r="T91" s="8">
        <f t="shared" si="66"/>
        <v>770</v>
      </c>
    </row>
    <row r="92" spans="1:20" s="9" customFormat="1" x14ac:dyDescent="0.2">
      <c r="A92" s="5" t="s">
        <v>4</v>
      </c>
      <c r="B92" s="5"/>
      <c r="C92" s="5"/>
      <c r="D92" s="8">
        <f>+D43</f>
        <v>5065</v>
      </c>
      <c r="E92" s="8">
        <f>+E43</f>
        <v>4747</v>
      </c>
      <c r="F92" s="8">
        <f t="shared" ref="F92:T92" si="67">+F43</f>
        <v>4363</v>
      </c>
      <c r="G92" s="8">
        <f t="shared" si="67"/>
        <v>3955</v>
      </c>
      <c r="H92" s="8">
        <f t="shared" si="67"/>
        <v>3510</v>
      </c>
      <c r="I92" s="8">
        <f t="shared" si="67"/>
        <v>3063</v>
      </c>
      <c r="J92" s="8">
        <f t="shared" si="67"/>
        <v>2657</v>
      </c>
      <c r="K92" s="8">
        <f t="shared" si="67"/>
        <v>2286</v>
      </c>
      <c r="L92" s="8">
        <f t="shared" si="67"/>
        <v>1936</v>
      </c>
      <c r="M92" s="8">
        <f t="shared" si="67"/>
        <v>1623</v>
      </c>
      <c r="N92" s="8">
        <f t="shared" si="67"/>
        <v>1350</v>
      </c>
      <c r="O92" s="8">
        <f t="shared" si="67"/>
        <v>1109</v>
      </c>
      <c r="P92" s="8">
        <f t="shared" si="67"/>
        <v>904</v>
      </c>
      <c r="Q92" s="8">
        <f t="shared" si="67"/>
        <v>733</v>
      </c>
      <c r="R92" s="8">
        <f t="shared" si="67"/>
        <v>606</v>
      </c>
      <c r="S92" s="8">
        <f t="shared" si="67"/>
        <v>504</v>
      </c>
      <c r="T92" s="8">
        <f t="shared" si="67"/>
        <v>420</v>
      </c>
    </row>
    <row r="93" spans="1:20" s="1" customFormat="1" x14ac:dyDescent="0.2">
      <c r="A93" s="1" t="s">
        <v>5</v>
      </c>
      <c r="D93" s="10">
        <f>+D91+D92</f>
        <v>10881</v>
      </c>
      <c r="E93" s="10">
        <f t="shared" ref="E93:T93" si="68">+E91+E92</f>
        <v>10238</v>
      </c>
      <c r="F93" s="10">
        <f t="shared" si="68"/>
        <v>9475</v>
      </c>
      <c r="G93" s="10">
        <f t="shared" si="68"/>
        <v>8634</v>
      </c>
      <c r="H93" s="10">
        <f t="shared" si="68"/>
        <v>7736</v>
      </c>
      <c r="I93" s="10">
        <f t="shared" si="68"/>
        <v>6823</v>
      </c>
      <c r="J93" s="10">
        <f t="shared" si="68"/>
        <v>5977</v>
      </c>
      <c r="K93" s="10">
        <f t="shared" si="68"/>
        <v>5204</v>
      </c>
      <c r="L93" s="10">
        <f t="shared" si="68"/>
        <v>4484</v>
      </c>
      <c r="M93" s="10">
        <f t="shared" si="68"/>
        <v>3843</v>
      </c>
      <c r="N93" s="10">
        <f t="shared" si="68"/>
        <v>3275</v>
      </c>
      <c r="O93" s="10">
        <f t="shared" si="68"/>
        <v>2770</v>
      </c>
      <c r="P93" s="10">
        <f t="shared" si="68"/>
        <v>2333</v>
      </c>
      <c r="Q93" s="10">
        <f t="shared" si="68"/>
        <v>1958</v>
      </c>
      <c r="R93" s="10">
        <f t="shared" si="68"/>
        <v>1655</v>
      </c>
      <c r="S93" s="10">
        <f t="shared" si="68"/>
        <v>1401</v>
      </c>
      <c r="T93" s="10">
        <f t="shared" si="68"/>
        <v>1190</v>
      </c>
    </row>
    <row r="95" spans="1:20" x14ac:dyDescent="0.2">
      <c r="A95" t="s">
        <v>10</v>
      </c>
    </row>
    <row r="96" spans="1:20" s="11" customFormat="1" x14ac:dyDescent="0.2">
      <c r="A96" s="11" t="s">
        <v>9</v>
      </c>
      <c r="D96" s="11">
        <f>+D90</f>
        <v>1995</v>
      </c>
      <c r="E96" s="11">
        <f t="shared" ref="E96:T96" si="69">+E90</f>
        <v>2000</v>
      </c>
      <c r="F96" s="11">
        <f t="shared" si="69"/>
        <v>2005</v>
      </c>
      <c r="G96" s="11">
        <f t="shared" si="69"/>
        <v>2010</v>
      </c>
      <c r="H96" s="11">
        <f t="shared" si="69"/>
        <v>2015</v>
      </c>
      <c r="I96" s="11">
        <f t="shared" si="69"/>
        <v>2020</v>
      </c>
      <c r="J96" s="11">
        <f t="shared" si="69"/>
        <v>2025</v>
      </c>
      <c r="K96" s="11">
        <f t="shared" si="69"/>
        <v>2030</v>
      </c>
      <c r="L96" s="11">
        <f t="shared" si="69"/>
        <v>2035</v>
      </c>
      <c r="M96" s="11">
        <f t="shared" si="69"/>
        <v>2040</v>
      </c>
      <c r="N96" s="11">
        <f t="shared" si="69"/>
        <v>2045</v>
      </c>
      <c r="O96" s="11">
        <f t="shared" si="69"/>
        <v>2050</v>
      </c>
      <c r="P96" s="11">
        <f t="shared" si="69"/>
        <v>2055</v>
      </c>
      <c r="Q96" s="11">
        <f t="shared" si="69"/>
        <v>2060</v>
      </c>
      <c r="R96" s="11">
        <f t="shared" si="69"/>
        <v>2065</v>
      </c>
      <c r="S96" s="11">
        <f t="shared" si="69"/>
        <v>2070</v>
      </c>
      <c r="T96" s="11">
        <f t="shared" si="69"/>
        <v>2075</v>
      </c>
    </row>
    <row r="97" spans="1:20" x14ac:dyDescent="0.2">
      <c r="A97" s="11">
        <v>0</v>
      </c>
      <c r="B97" s="11" t="s">
        <v>2</v>
      </c>
      <c r="C97" s="11">
        <v>19</v>
      </c>
      <c r="D97" s="8">
        <f>SUM(D47:D50)</f>
        <v>2135</v>
      </c>
      <c r="E97" s="8">
        <f t="shared" ref="E97:T97" si="70">SUM(E47:E50)</f>
        <v>1834</v>
      </c>
      <c r="F97" s="8">
        <f t="shared" si="70"/>
        <v>1582</v>
      </c>
      <c r="G97" s="8">
        <f t="shared" si="70"/>
        <v>1363</v>
      </c>
      <c r="H97" s="8">
        <f t="shared" si="70"/>
        <v>1161</v>
      </c>
      <c r="I97" s="8">
        <f t="shared" si="70"/>
        <v>973</v>
      </c>
      <c r="J97" s="8">
        <f t="shared" si="70"/>
        <v>823</v>
      </c>
      <c r="K97" s="8">
        <f t="shared" si="70"/>
        <v>704</v>
      </c>
      <c r="L97" s="8">
        <f t="shared" si="70"/>
        <v>609</v>
      </c>
      <c r="M97" s="8">
        <f t="shared" si="70"/>
        <v>526</v>
      </c>
      <c r="N97" s="8">
        <f t="shared" si="70"/>
        <v>451</v>
      </c>
      <c r="O97" s="8">
        <f t="shared" si="70"/>
        <v>380</v>
      </c>
      <c r="P97" s="8">
        <f t="shared" si="70"/>
        <v>322</v>
      </c>
      <c r="Q97" s="8">
        <f t="shared" si="70"/>
        <v>274</v>
      </c>
      <c r="R97" s="8">
        <f t="shared" si="70"/>
        <v>239</v>
      </c>
      <c r="S97" s="8">
        <f t="shared" si="70"/>
        <v>205</v>
      </c>
      <c r="T97" s="8">
        <f t="shared" si="70"/>
        <v>173</v>
      </c>
    </row>
    <row r="98" spans="1:20" x14ac:dyDescent="0.2">
      <c r="A98" s="11">
        <v>20</v>
      </c>
      <c r="B98" s="11" t="s">
        <v>2</v>
      </c>
      <c r="C98" s="11">
        <v>64</v>
      </c>
      <c r="D98" s="8">
        <f>SUM(D51:D59)</f>
        <v>5855</v>
      </c>
      <c r="E98" s="8">
        <f t="shared" ref="E98:T98" si="71">SUM(E51:E59)</f>
        <v>5059</v>
      </c>
      <c r="F98" s="8">
        <f t="shared" si="71"/>
        <v>4433</v>
      </c>
      <c r="G98" s="8">
        <f t="shared" si="71"/>
        <v>3924</v>
      </c>
      <c r="H98" s="8">
        <f t="shared" si="71"/>
        <v>3255</v>
      </c>
      <c r="I98" s="8">
        <f t="shared" si="71"/>
        <v>2739</v>
      </c>
      <c r="J98" s="8">
        <f t="shared" si="71"/>
        <v>2324</v>
      </c>
      <c r="K98" s="8">
        <f t="shared" si="71"/>
        <v>1928</v>
      </c>
      <c r="L98" s="8">
        <f t="shared" si="71"/>
        <v>1568</v>
      </c>
      <c r="M98" s="8">
        <f t="shared" si="71"/>
        <v>1234</v>
      </c>
      <c r="N98" s="8">
        <f t="shared" si="71"/>
        <v>1042</v>
      </c>
      <c r="O98" s="8">
        <f t="shared" si="71"/>
        <v>896</v>
      </c>
      <c r="P98" s="8">
        <f t="shared" si="71"/>
        <v>772</v>
      </c>
      <c r="Q98" s="8">
        <f t="shared" si="71"/>
        <v>664</v>
      </c>
      <c r="R98" s="8">
        <f t="shared" si="71"/>
        <v>560</v>
      </c>
      <c r="S98" s="8">
        <f t="shared" si="71"/>
        <v>474</v>
      </c>
      <c r="T98" s="8">
        <f t="shared" si="71"/>
        <v>405</v>
      </c>
    </row>
    <row r="99" spans="1:20" x14ac:dyDescent="0.2">
      <c r="A99" s="11">
        <v>65</v>
      </c>
      <c r="B99" s="11" t="s">
        <v>2</v>
      </c>
      <c r="C99" s="11"/>
      <c r="D99" s="8">
        <f>SUM(D60:D64)</f>
        <v>2891</v>
      </c>
      <c r="E99" s="8">
        <f t="shared" ref="E99:T99" si="72">SUM(E60:E64)</f>
        <v>3345</v>
      </c>
      <c r="F99" s="8">
        <f t="shared" si="72"/>
        <v>3460</v>
      </c>
      <c r="G99" s="8">
        <f t="shared" si="72"/>
        <v>3347</v>
      </c>
      <c r="H99" s="8">
        <f t="shared" si="72"/>
        <v>3320</v>
      </c>
      <c r="I99" s="8">
        <f t="shared" si="72"/>
        <v>3111</v>
      </c>
      <c r="J99" s="8">
        <f t="shared" si="72"/>
        <v>2830</v>
      </c>
      <c r="K99" s="8">
        <f t="shared" si="72"/>
        <v>2572</v>
      </c>
      <c r="L99" s="8">
        <f t="shared" si="72"/>
        <v>2307</v>
      </c>
      <c r="M99" s="8">
        <f t="shared" si="72"/>
        <v>2083</v>
      </c>
      <c r="N99" s="8">
        <f t="shared" si="72"/>
        <v>1782</v>
      </c>
      <c r="O99" s="8">
        <f t="shared" si="72"/>
        <v>1494</v>
      </c>
      <c r="P99" s="8">
        <f t="shared" si="72"/>
        <v>1239</v>
      </c>
      <c r="Q99" s="8">
        <f t="shared" si="72"/>
        <v>1020</v>
      </c>
      <c r="R99" s="8">
        <f t="shared" si="72"/>
        <v>856</v>
      </c>
      <c r="S99" s="8">
        <f t="shared" si="72"/>
        <v>722</v>
      </c>
      <c r="T99" s="8">
        <f t="shared" si="72"/>
        <v>612</v>
      </c>
    </row>
    <row r="100" spans="1:20" s="11" customFormat="1" x14ac:dyDescent="0.2">
      <c r="A100" s="11" t="s">
        <v>5</v>
      </c>
      <c r="D100" s="12">
        <f t="shared" ref="D100:T100" si="73">SUM(D97:D99)</f>
        <v>10881</v>
      </c>
      <c r="E100" s="12">
        <f t="shared" si="73"/>
        <v>10238</v>
      </c>
      <c r="F100" s="12">
        <f t="shared" si="73"/>
        <v>9475</v>
      </c>
      <c r="G100" s="12">
        <f t="shared" si="73"/>
        <v>8634</v>
      </c>
      <c r="H100" s="12">
        <f t="shared" si="73"/>
        <v>7736</v>
      </c>
      <c r="I100" s="12">
        <f t="shared" si="73"/>
        <v>6823</v>
      </c>
      <c r="J100" s="12">
        <f t="shared" si="73"/>
        <v>5977</v>
      </c>
      <c r="K100" s="12">
        <f t="shared" si="73"/>
        <v>5204</v>
      </c>
      <c r="L100" s="12">
        <f t="shared" si="73"/>
        <v>4484</v>
      </c>
      <c r="M100" s="12">
        <f t="shared" si="73"/>
        <v>3843</v>
      </c>
      <c r="N100" s="12">
        <f t="shared" si="73"/>
        <v>3275</v>
      </c>
      <c r="O100" s="12">
        <f t="shared" si="73"/>
        <v>2770</v>
      </c>
      <c r="P100" s="12">
        <f t="shared" si="73"/>
        <v>2333</v>
      </c>
      <c r="Q100" s="12">
        <f t="shared" si="73"/>
        <v>1958</v>
      </c>
      <c r="R100" s="12">
        <f t="shared" si="73"/>
        <v>1655</v>
      </c>
      <c r="S100" s="12">
        <f t="shared" si="73"/>
        <v>1401</v>
      </c>
      <c r="T100" s="12">
        <f t="shared" si="73"/>
        <v>1190</v>
      </c>
    </row>
    <row r="101" spans="1:20" s="3" customFormat="1" x14ac:dyDescent="0.2">
      <c r="A101" s="3" t="s">
        <v>11</v>
      </c>
      <c r="B101" s="3" t="s">
        <v>33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s="16" customFormat="1" x14ac:dyDescent="0.2">
      <c r="A102" s="14">
        <v>0</v>
      </c>
      <c r="B102" s="14" t="s">
        <v>2</v>
      </c>
      <c r="C102" s="14">
        <v>19</v>
      </c>
      <c r="D102" s="15">
        <f>+D97/D100</f>
        <v>0.19621358331035751</v>
      </c>
      <c r="E102" s="15">
        <f t="shared" ref="E102:T102" si="74">+E97/E100</f>
        <v>0.17913655010744287</v>
      </c>
      <c r="F102" s="15">
        <f t="shared" si="74"/>
        <v>0.16696569920844329</v>
      </c>
      <c r="G102" s="15">
        <f t="shared" si="74"/>
        <v>0.15786425758628678</v>
      </c>
      <c r="H102" s="15">
        <f t="shared" si="74"/>
        <v>0.1500775594622544</v>
      </c>
      <c r="I102" s="15">
        <f t="shared" si="74"/>
        <v>0.14260589183643557</v>
      </c>
      <c r="J102" s="15">
        <f t="shared" si="74"/>
        <v>0.13769449556633762</v>
      </c>
      <c r="K102" s="15">
        <f t="shared" si="74"/>
        <v>0.13528055342044581</v>
      </c>
      <c r="L102" s="15">
        <f t="shared" si="74"/>
        <v>0.13581623550401428</v>
      </c>
      <c r="M102" s="15">
        <f t="shared" si="74"/>
        <v>0.13687223523289097</v>
      </c>
      <c r="N102" s="15">
        <f t="shared" si="74"/>
        <v>0.13770992366412213</v>
      </c>
      <c r="O102" s="15">
        <f t="shared" si="74"/>
        <v>0.13718411552346571</v>
      </c>
      <c r="P102" s="15">
        <f t="shared" si="74"/>
        <v>0.13801971710244321</v>
      </c>
      <c r="Q102" s="15">
        <f t="shared" si="74"/>
        <v>0.13993871297242083</v>
      </c>
      <c r="R102" s="15">
        <f t="shared" si="74"/>
        <v>0.14441087613293052</v>
      </c>
      <c r="S102" s="15">
        <f t="shared" si="74"/>
        <v>0.14632405424696646</v>
      </c>
      <c r="T102" s="15">
        <f t="shared" si="74"/>
        <v>0.14537815126050421</v>
      </c>
    </row>
    <row r="103" spans="1:20" s="16" customFormat="1" x14ac:dyDescent="0.2">
      <c r="A103" s="14">
        <v>20</v>
      </c>
      <c r="B103" s="14" t="s">
        <v>2</v>
      </c>
      <c r="C103" s="14">
        <v>64</v>
      </c>
      <c r="D103" s="15">
        <f>+D98/D100</f>
        <v>0.53809392519069943</v>
      </c>
      <c r="E103" s="15">
        <f t="shared" ref="E103:T103" si="75">+E98/E100</f>
        <v>0.49413948036725924</v>
      </c>
      <c r="F103" s="15">
        <f t="shared" si="75"/>
        <v>0.46786279683377308</v>
      </c>
      <c r="G103" s="15">
        <f t="shared" si="75"/>
        <v>0.45448227936066715</v>
      </c>
      <c r="H103" s="15">
        <f t="shared" si="75"/>
        <v>0.42076008273009308</v>
      </c>
      <c r="I103" s="15">
        <f t="shared" si="75"/>
        <v>0.40143631833504323</v>
      </c>
      <c r="J103" s="15">
        <f t="shared" si="75"/>
        <v>0.38882382466120124</v>
      </c>
      <c r="K103" s="15">
        <f t="shared" si="75"/>
        <v>0.37048424289008453</v>
      </c>
      <c r="L103" s="15">
        <f t="shared" si="75"/>
        <v>0.34968777876895629</v>
      </c>
      <c r="M103" s="15">
        <f t="shared" si="75"/>
        <v>0.32110330470986209</v>
      </c>
      <c r="N103" s="15">
        <f t="shared" si="75"/>
        <v>0.31816793893129769</v>
      </c>
      <c r="O103" s="15">
        <f t="shared" si="75"/>
        <v>0.32346570397111912</v>
      </c>
      <c r="P103" s="15">
        <f t="shared" si="75"/>
        <v>0.33090441491641664</v>
      </c>
      <c r="Q103" s="15">
        <f t="shared" si="75"/>
        <v>0.33912155260469867</v>
      </c>
      <c r="R103" s="15">
        <f t="shared" si="75"/>
        <v>0.33836858006042297</v>
      </c>
      <c r="S103" s="15">
        <f t="shared" si="75"/>
        <v>0.33832976445396146</v>
      </c>
      <c r="T103" s="15">
        <f t="shared" si="75"/>
        <v>0.34033613445378152</v>
      </c>
    </row>
    <row r="104" spans="1:20" s="16" customFormat="1" x14ac:dyDescent="0.2">
      <c r="A104" s="14">
        <v>65</v>
      </c>
      <c r="B104" s="14" t="s">
        <v>2</v>
      </c>
      <c r="C104" s="14"/>
      <c r="D104" s="15">
        <f>+D99/D100</f>
        <v>0.26569249149894308</v>
      </c>
      <c r="E104" s="15">
        <f t="shared" ref="E104:T104" si="76">+E99/E100</f>
        <v>0.32672396952529792</v>
      </c>
      <c r="F104" s="15">
        <f t="shared" si="76"/>
        <v>0.36517150395778364</v>
      </c>
      <c r="G104" s="15">
        <f t="shared" si="76"/>
        <v>0.3876534630530461</v>
      </c>
      <c r="H104" s="15">
        <f t="shared" si="76"/>
        <v>0.42916235780765255</v>
      </c>
      <c r="I104" s="15">
        <f t="shared" si="76"/>
        <v>0.4559577898285212</v>
      </c>
      <c r="J104" s="15">
        <f t="shared" si="76"/>
        <v>0.47348167977246108</v>
      </c>
      <c r="K104" s="15">
        <f t="shared" si="76"/>
        <v>0.49423520368946966</v>
      </c>
      <c r="L104" s="15">
        <f t="shared" si="76"/>
        <v>0.51449598572702948</v>
      </c>
      <c r="M104" s="15">
        <f t="shared" si="76"/>
        <v>0.54202446005724692</v>
      </c>
      <c r="N104" s="15">
        <f t="shared" si="76"/>
        <v>0.54412213740458015</v>
      </c>
      <c r="O104" s="15">
        <f t="shared" si="76"/>
        <v>0.53935018050541517</v>
      </c>
      <c r="P104" s="15">
        <f t="shared" si="76"/>
        <v>0.53107586798114015</v>
      </c>
      <c r="Q104" s="15">
        <f t="shared" si="76"/>
        <v>0.52093973442288044</v>
      </c>
      <c r="R104" s="15">
        <f t="shared" si="76"/>
        <v>0.5172205438066465</v>
      </c>
      <c r="S104" s="15">
        <f t="shared" si="76"/>
        <v>0.51534618129907206</v>
      </c>
      <c r="T104" s="15">
        <f t="shared" si="76"/>
        <v>0.51428571428571423</v>
      </c>
    </row>
    <row r="105" spans="1:20" s="17" customFormat="1" x14ac:dyDescent="0.2">
      <c r="A105" s="17" t="s">
        <v>5</v>
      </c>
      <c r="D105" s="17">
        <f>SUM(D102:D104)</f>
        <v>1</v>
      </c>
      <c r="E105" s="17">
        <f t="shared" ref="E105:T105" si="77">SUM(E102:E104)</f>
        <v>1</v>
      </c>
      <c r="F105" s="17">
        <f t="shared" si="77"/>
        <v>1</v>
      </c>
      <c r="G105" s="17">
        <f t="shared" si="77"/>
        <v>1</v>
      </c>
      <c r="H105" s="17">
        <f t="shared" si="77"/>
        <v>1</v>
      </c>
      <c r="I105" s="17">
        <f t="shared" si="77"/>
        <v>1</v>
      </c>
      <c r="J105" s="17">
        <f t="shared" si="77"/>
        <v>1</v>
      </c>
      <c r="K105" s="17">
        <f t="shared" si="77"/>
        <v>1</v>
      </c>
      <c r="L105" s="17">
        <f t="shared" si="77"/>
        <v>1</v>
      </c>
      <c r="M105" s="17">
        <f t="shared" si="77"/>
        <v>1</v>
      </c>
      <c r="N105" s="17">
        <f t="shared" si="77"/>
        <v>1</v>
      </c>
      <c r="O105" s="17">
        <f t="shared" si="77"/>
        <v>1</v>
      </c>
      <c r="P105" s="17">
        <f t="shared" si="77"/>
        <v>1</v>
      </c>
      <c r="Q105" s="17">
        <f t="shared" si="77"/>
        <v>1</v>
      </c>
      <c r="R105" s="17">
        <f t="shared" si="77"/>
        <v>1</v>
      </c>
      <c r="S105" s="17">
        <f t="shared" si="77"/>
        <v>1</v>
      </c>
      <c r="T105" s="17">
        <f t="shared" si="77"/>
        <v>1</v>
      </c>
    </row>
    <row r="106" spans="1:20" s="18" customFormat="1" x14ac:dyDescent="0.2">
      <c r="A106" s="18" t="s">
        <v>12</v>
      </c>
    </row>
    <row r="107" spans="1:20" s="21" customFormat="1" x14ac:dyDescent="0.2">
      <c r="A107" s="19">
        <v>0</v>
      </c>
      <c r="B107" s="19" t="s">
        <v>2</v>
      </c>
      <c r="C107" s="19">
        <v>19</v>
      </c>
      <c r="D107" s="20">
        <v>100</v>
      </c>
      <c r="E107" s="20">
        <f>ROUND(E97/$D$97*100,1)</f>
        <v>85.9</v>
      </c>
      <c r="F107" s="20">
        <f t="shared" ref="F107:T107" si="78">ROUND(F97/$D$97*100,1)</f>
        <v>74.099999999999994</v>
      </c>
      <c r="G107" s="20">
        <f t="shared" si="78"/>
        <v>63.8</v>
      </c>
      <c r="H107" s="20">
        <f t="shared" si="78"/>
        <v>54.4</v>
      </c>
      <c r="I107" s="20">
        <f t="shared" si="78"/>
        <v>45.6</v>
      </c>
      <c r="J107" s="20">
        <f t="shared" si="78"/>
        <v>38.5</v>
      </c>
      <c r="K107" s="20">
        <f t="shared" si="78"/>
        <v>33</v>
      </c>
      <c r="L107" s="20">
        <f t="shared" si="78"/>
        <v>28.5</v>
      </c>
      <c r="M107" s="20">
        <f t="shared" si="78"/>
        <v>24.6</v>
      </c>
      <c r="N107" s="20">
        <f t="shared" si="78"/>
        <v>21.1</v>
      </c>
      <c r="O107" s="20">
        <f t="shared" si="78"/>
        <v>17.8</v>
      </c>
      <c r="P107" s="20">
        <f t="shared" si="78"/>
        <v>15.1</v>
      </c>
      <c r="Q107" s="20">
        <f t="shared" si="78"/>
        <v>12.8</v>
      </c>
      <c r="R107" s="20">
        <f t="shared" si="78"/>
        <v>11.2</v>
      </c>
      <c r="S107" s="20">
        <f t="shared" si="78"/>
        <v>9.6</v>
      </c>
      <c r="T107" s="20">
        <f t="shared" si="78"/>
        <v>8.1</v>
      </c>
    </row>
    <row r="108" spans="1:20" s="21" customFormat="1" x14ac:dyDescent="0.2">
      <c r="A108" s="19">
        <v>20</v>
      </c>
      <c r="B108" s="19" t="s">
        <v>2</v>
      </c>
      <c r="C108" s="19">
        <v>64</v>
      </c>
      <c r="D108" s="20">
        <v>100</v>
      </c>
      <c r="E108" s="20">
        <f>ROUND(E98/$D$98*100,1)</f>
        <v>86.4</v>
      </c>
      <c r="F108" s="20">
        <f t="shared" ref="F108:T108" si="79">ROUND(F98/$D$98*100,1)</f>
        <v>75.7</v>
      </c>
      <c r="G108" s="20">
        <f t="shared" si="79"/>
        <v>67</v>
      </c>
      <c r="H108" s="20">
        <f t="shared" si="79"/>
        <v>55.6</v>
      </c>
      <c r="I108" s="20">
        <f t="shared" si="79"/>
        <v>46.8</v>
      </c>
      <c r="J108" s="20">
        <f t="shared" si="79"/>
        <v>39.700000000000003</v>
      </c>
      <c r="K108" s="20">
        <f t="shared" si="79"/>
        <v>32.9</v>
      </c>
      <c r="L108" s="20">
        <f t="shared" si="79"/>
        <v>26.8</v>
      </c>
      <c r="M108" s="20">
        <f t="shared" si="79"/>
        <v>21.1</v>
      </c>
      <c r="N108" s="20">
        <f t="shared" si="79"/>
        <v>17.8</v>
      </c>
      <c r="O108" s="20">
        <f t="shared" si="79"/>
        <v>15.3</v>
      </c>
      <c r="P108" s="20">
        <f t="shared" si="79"/>
        <v>13.2</v>
      </c>
      <c r="Q108" s="20">
        <f t="shared" si="79"/>
        <v>11.3</v>
      </c>
      <c r="R108" s="20">
        <f t="shared" si="79"/>
        <v>9.6</v>
      </c>
      <c r="S108" s="20">
        <f t="shared" si="79"/>
        <v>8.1</v>
      </c>
      <c r="T108" s="20">
        <f t="shared" si="79"/>
        <v>6.9</v>
      </c>
    </row>
    <row r="109" spans="1:20" s="21" customFormat="1" x14ac:dyDescent="0.2">
      <c r="A109" s="19">
        <v>65</v>
      </c>
      <c r="B109" s="19" t="s">
        <v>2</v>
      </c>
      <c r="C109" s="19"/>
      <c r="D109" s="20">
        <v>100</v>
      </c>
      <c r="E109" s="20">
        <f>ROUND(E99/$D$99*100,1)</f>
        <v>115.7</v>
      </c>
      <c r="F109" s="20">
        <f t="shared" ref="F109:T109" si="80">ROUND(F99/$D$99*100,1)</f>
        <v>119.7</v>
      </c>
      <c r="G109" s="20">
        <f t="shared" si="80"/>
        <v>115.8</v>
      </c>
      <c r="H109" s="20">
        <f t="shared" si="80"/>
        <v>114.8</v>
      </c>
      <c r="I109" s="20">
        <f t="shared" si="80"/>
        <v>107.6</v>
      </c>
      <c r="J109" s="20">
        <f t="shared" si="80"/>
        <v>97.9</v>
      </c>
      <c r="K109" s="20">
        <f t="shared" si="80"/>
        <v>89</v>
      </c>
      <c r="L109" s="20">
        <f t="shared" si="80"/>
        <v>79.8</v>
      </c>
      <c r="M109" s="20">
        <f t="shared" si="80"/>
        <v>72.099999999999994</v>
      </c>
      <c r="N109" s="20">
        <f t="shared" si="80"/>
        <v>61.6</v>
      </c>
      <c r="O109" s="20">
        <f t="shared" si="80"/>
        <v>51.7</v>
      </c>
      <c r="P109" s="20">
        <f t="shared" si="80"/>
        <v>42.9</v>
      </c>
      <c r="Q109" s="20">
        <f t="shared" si="80"/>
        <v>35.299999999999997</v>
      </c>
      <c r="R109" s="20">
        <f t="shared" si="80"/>
        <v>29.6</v>
      </c>
      <c r="S109" s="20">
        <f t="shared" si="80"/>
        <v>25</v>
      </c>
      <c r="T109" s="20">
        <f t="shared" si="80"/>
        <v>21.2</v>
      </c>
    </row>
    <row r="111" spans="1:20" x14ac:dyDescent="0.2">
      <c r="A111" t="s">
        <v>13</v>
      </c>
    </row>
    <row r="112" spans="1:20" s="1" customFormat="1" x14ac:dyDescent="0.2">
      <c r="A112" s="1" t="s">
        <v>14</v>
      </c>
      <c r="D112" s="1">
        <f>+D96</f>
        <v>1995</v>
      </c>
      <c r="E112" s="1">
        <f t="shared" ref="E112:T112" si="81">+E96</f>
        <v>2000</v>
      </c>
      <c r="F112" s="1">
        <f t="shared" si="81"/>
        <v>2005</v>
      </c>
      <c r="G112" s="1">
        <f t="shared" si="81"/>
        <v>2010</v>
      </c>
      <c r="H112" s="1">
        <f t="shared" si="81"/>
        <v>2015</v>
      </c>
      <c r="I112" s="1">
        <f t="shared" si="81"/>
        <v>2020</v>
      </c>
      <c r="J112" s="1">
        <f t="shared" si="81"/>
        <v>2025</v>
      </c>
      <c r="K112" s="1">
        <f t="shared" si="81"/>
        <v>2030</v>
      </c>
      <c r="L112" s="1">
        <f t="shared" si="81"/>
        <v>2035</v>
      </c>
      <c r="M112" s="1">
        <f t="shared" si="81"/>
        <v>2040</v>
      </c>
      <c r="N112" s="1">
        <f t="shared" si="81"/>
        <v>2045</v>
      </c>
      <c r="O112" s="1">
        <f t="shared" si="81"/>
        <v>2050</v>
      </c>
      <c r="P112" s="1">
        <f t="shared" si="81"/>
        <v>2055</v>
      </c>
      <c r="Q112" s="1">
        <f t="shared" si="81"/>
        <v>2060</v>
      </c>
      <c r="R112" s="1">
        <f t="shared" si="81"/>
        <v>2065</v>
      </c>
      <c r="S112" s="1">
        <f t="shared" si="81"/>
        <v>2070</v>
      </c>
      <c r="T112" s="1">
        <f t="shared" si="81"/>
        <v>2075</v>
      </c>
    </row>
    <row r="113" spans="1:20" x14ac:dyDescent="0.2">
      <c r="A113" s="1" t="s">
        <v>0</v>
      </c>
      <c r="B113" s="1"/>
      <c r="C113" s="1"/>
      <c r="D113" s="4">
        <f>SUM(D7:D12)</f>
        <v>1604</v>
      </c>
      <c r="E113" s="4">
        <f t="shared" ref="E113:T113" si="82">SUM(E7:E12)</f>
        <v>1360</v>
      </c>
      <c r="F113" s="4">
        <f t="shared" si="82"/>
        <v>1157</v>
      </c>
      <c r="G113" s="4">
        <f t="shared" si="82"/>
        <v>1010</v>
      </c>
      <c r="H113" s="4">
        <f t="shared" si="82"/>
        <v>856</v>
      </c>
      <c r="I113" s="4">
        <f t="shared" si="82"/>
        <v>727</v>
      </c>
      <c r="J113" s="4">
        <f t="shared" si="82"/>
        <v>609</v>
      </c>
      <c r="K113" s="4">
        <f t="shared" si="82"/>
        <v>513</v>
      </c>
      <c r="L113" s="4">
        <f t="shared" si="82"/>
        <v>445</v>
      </c>
      <c r="M113" s="4">
        <f t="shared" si="82"/>
        <v>379</v>
      </c>
      <c r="N113" s="4">
        <f t="shared" si="82"/>
        <v>330</v>
      </c>
      <c r="O113" s="4">
        <f t="shared" si="82"/>
        <v>280</v>
      </c>
      <c r="P113" s="4">
        <f t="shared" si="82"/>
        <v>240</v>
      </c>
      <c r="Q113" s="4">
        <f t="shared" si="82"/>
        <v>204</v>
      </c>
      <c r="R113" s="4">
        <f t="shared" si="82"/>
        <v>173</v>
      </c>
      <c r="S113" s="4">
        <f t="shared" si="82"/>
        <v>147</v>
      </c>
      <c r="T113" s="4">
        <f t="shared" si="82"/>
        <v>127</v>
      </c>
    </row>
    <row r="114" spans="1:20" x14ac:dyDescent="0.2">
      <c r="A114" s="1" t="s">
        <v>4</v>
      </c>
      <c r="B114" s="1"/>
      <c r="C114" s="1"/>
      <c r="D114" s="4">
        <f>SUM(D29:D34)</f>
        <v>1690</v>
      </c>
      <c r="E114" s="4">
        <f t="shared" ref="E114:T114" si="83">SUM(E29:E34)</f>
        <v>1393</v>
      </c>
      <c r="F114" s="4">
        <f t="shared" si="83"/>
        <v>1161</v>
      </c>
      <c r="G114" s="4">
        <f t="shared" si="83"/>
        <v>961</v>
      </c>
      <c r="H114" s="4">
        <f t="shared" si="83"/>
        <v>771</v>
      </c>
      <c r="I114" s="4">
        <f t="shared" si="83"/>
        <v>590</v>
      </c>
      <c r="J114" s="4">
        <f t="shared" si="83"/>
        <v>397</v>
      </c>
      <c r="K114" s="4">
        <f t="shared" si="83"/>
        <v>331</v>
      </c>
      <c r="L114" s="4">
        <f t="shared" si="83"/>
        <v>277</v>
      </c>
      <c r="M114" s="4">
        <f t="shared" si="83"/>
        <v>242</v>
      </c>
      <c r="N114" s="4">
        <f t="shared" si="83"/>
        <v>205</v>
      </c>
      <c r="O114" s="4">
        <f t="shared" si="83"/>
        <v>174</v>
      </c>
      <c r="P114" s="4">
        <f t="shared" si="83"/>
        <v>150</v>
      </c>
      <c r="Q114" s="4">
        <f t="shared" si="83"/>
        <v>130</v>
      </c>
      <c r="R114" s="4">
        <f t="shared" si="83"/>
        <v>112</v>
      </c>
      <c r="S114" s="4">
        <f t="shared" si="83"/>
        <v>96</v>
      </c>
      <c r="T114" s="4">
        <f t="shared" si="83"/>
        <v>80</v>
      </c>
    </row>
    <row r="115" spans="1:20" s="1" customFormat="1" x14ac:dyDescent="0.2">
      <c r="A115" s="1" t="s">
        <v>15</v>
      </c>
      <c r="D115" s="1">
        <f>+D113-D114</f>
        <v>-86</v>
      </c>
      <c r="E115" s="1">
        <f t="shared" ref="E115:T115" si="84">+E113-E114</f>
        <v>-33</v>
      </c>
      <c r="F115" s="1">
        <f t="shared" si="84"/>
        <v>-4</v>
      </c>
      <c r="G115" s="1">
        <f t="shared" si="84"/>
        <v>49</v>
      </c>
      <c r="H115" s="1">
        <f t="shared" si="84"/>
        <v>85</v>
      </c>
      <c r="I115" s="1">
        <f t="shared" si="84"/>
        <v>137</v>
      </c>
      <c r="J115" s="1">
        <f t="shared" si="84"/>
        <v>212</v>
      </c>
      <c r="K115" s="1">
        <f t="shared" si="84"/>
        <v>182</v>
      </c>
      <c r="L115" s="1">
        <f t="shared" si="84"/>
        <v>168</v>
      </c>
      <c r="M115" s="1">
        <f t="shared" si="84"/>
        <v>137</v>
      </c>
      <c r="N115" s="1">
        <f t="shared" si="84"/>
        <v>125</v>
      </c>
      <c r="O115" s="1">
        <f t="shared" si="84"/>
        <v>106</v>
      </c>
      <c r="P115" s="1">
        <f t="shared" si="84"/>
        <v>90</v>
      </c>
      <c r="Q115" s="1">
        <f t="shared" si="84"/>
        <v>74</v>
      </c>
      <c r="R115" s="1">
        <f t="shared" si="84"/>
        <v>61</v>
      </c>
      <c r="S115" s="1">
        <f t="shared" si="84"/>
        <v>51</v>
      </c>
      <c r="T115" s="1">
        <f t="shared" si="84"/>
        <v>47</v>
      </c>
    </row>
    <row r="116" spans="1:20" x14ac:dyDescent="0.2">
      <c r="A116" t="s">
        <v>16</v>
      </c>
    </row>
    <row r="118" spans="1:20" x14ac:dyDescent="0.2">
      <c r="A118" t="s">
        <v>17</v>
      </c>
    </row>
    <row r="119" spans="1:20" s="1" customFormat="1" x14ac:dyDescent="0.2">
      <c r="A119" s="1" t="s">
        <v>18</v>
      </c>
      <c r="D119" s="1">
        <f>+D112</f>
        <v>1995</v>
      </c>
      <c r="E119" s="1">
        <f t="shared" ref="E119:T119" si="85">+E112</f>
        <v>2000</v>
      </c>
      <c r="F119" s="1">
        <f t="shared" si="85"/>
        <v>2005</v>
      </c>
      <c r="G119" s="1">
        <f t="shared" si="85"/>
        <v>2010</v>
      </c>
      <c r="H119" s="1">
        <f t="shared" si="85"/>
        <v>2015</v>
      </c>
      <c r="I119" s="1">
        <f t="shared" si="85"/>
        <v>2020</v>
      </c>
      <c r="J119" s="1">
        <f t="shared" si="85"/>
        <v>2025</v>
      </c>
      <c r="K119" s="1">
        <f t="shared" si="85"/>
        <v>2030</v>
      </c>
      <c r="L119" s="1">
        <f t="shared" si="85"/>
        <v>2035</v>
      </c>
      <c r="M119" s="1">
        <f t="shared" si="85"/>
        <v>2040</v>
      </c>
      <c r="N119" s="1">
        <f t="shared" si="85"/>
        <v>2045</v>
      </c>
      <c r="O119" s="1">
        <f t="shared" si="85"/>
        <v>2050</v>
      </c>
      <c r="P119" s="1">
        <f t="shared" si="85"/>
        <v>2055</v>
      </c>
      <c r="Q119" s="1">
        <f t="shared" si="85"/>
        <v>2060</v>
      </c>
      <c r="R119" s="1">
        <f t="shared" si="85"/>
        <v>2065</v>
      </c>
      <c r="S119" s="1">
        <f t="shared" si="85"/>
        <v>2070</v>
      </c>
      <c r="T119" s="1">
        <f t="shared" si="85"/>
        <v>2075</v>
      </c>
    </row>
    <row r="120" spans="1:20" s="1" customFormat="1" x14ac:dyDescent="0.2">
      <c r="A120" s="1" t="s">
        <v>19</v>
      </c>
      <c r="D120" s="22">
        <f>ROUND(D47/5,0)</f>
        <v>89</v>
      </c>
      <c r="E120" s="22">
        <f t="shared" ref="E120:T120" si="86">ROUND(E47/5,0)</f>
        <v>86</v>
      </c>
      <c r="F120" s="22">
        <f t="shared" si="86"/>
        <v>74</v>
      </c>
      <c r="G120" s="22">
        <f t="shared" si="86"/>
        <v>62</v>
      </c>
      <c r="H120" s="22">
        <f t="shared" si="86"/>
        <v>51</v>
      </c>
      <c r="I120" s="22">
        <f t="shared" si="86"/>
        <v>43</v>
      </c>
      <c r="J120" s="22">
        <f t="shared" si="86"/>
        <v>37</v>
      </c>
      <c r="K120" s="22">
        <f t="shared" si="86"/>
        <v>32</v>
      </c>
      <c r="L120" s="22">
        <f t="shared" si="86"/>
        <v>28</v>
      </c>
      <c r="M120" s="22">
        <f t="shared" si="86"/>
        <v>24</v>
      </c>
      <c r="N120" s="22">
        <f t="shared" si="86"/>
        <v>20</v>
      </c>
      <c r="O120" s="22">
        <f t="shared" si="86"/>
        <v>17</v>
      </c>
      <c r="P120" s="22">
        <f t="shared" si="86"/>
        <v>15</v>
      </c>
      <c r="Q120" s="22">
        <f t="shared" si="86"/>
        <v>13</v>
      </c>
      <c r="R120" s="22">
        <f t="shared" si="86"/>
        <v>11</v>
      </c>
      <c r="S120" s="22">
        <f t="shared" si="86"/>
        <v>9</v>
      </c>
      <c r="T120" s="22">
        <f t="shared" si="86"/>
        <v>8</v>
      </c>
    </row>
    <row r="121" spans="1:20" x14ac:dyDescent="0.2">
      <c r="A121" t="s">
        <v>20</v>
      </c>
    </row>
    <row r="123" spans="1:20" x14ac:dyDescent="0.2">
      <c r="A123" t="s">
        <v>21</v>
      </c>
    </row>
    <row r="124" spans="1:20" x14ac:dyDescent="0.2">
      <c r="A124" t="s">
        <v>22</v>
      </c>
    </row>
    <row r="125" spans="1:20" s="1" customFormat="1" x14ac:dyDescent="0.2">
      <c r="A125" s="1" t="s">
        <v>23</v>
      </c>
      <c r="D125" s="1">
        <f>+D119</f>
        <v>1995</v>
      </c>
      <c r="E125" s="1">
        <f t="shared" ref="E125:T125" si="87">+E119</f>
        <v>2000</v>
      </c>
      <c r="F125" s="1">
        <f t="shared" si="87"/>
        <v>2005</v>
      </c>
      <c r="G125" s="1">
        <f t="shared" si="87"/>
        <v>2010</v>
      </c>
      <c r="H125" s="1">
        <f t="shared" si="87"/>
        <v>2015</v>
      </c>
      <c r="I125" s="1">
        <f t="shared" si="87"/>
        <v>2020</v>
      </c>
      <c r="J125" s="1">
        <f t="shared" si="87"/>
        <v>2025</v>
      </c>
      <c r="K125" s="1">
        <f t="shared" si="87"/>
        <v>2030</v>
      </c>
      <c r="L125" s="1">
        <f t="shared" si="87"/>
        <v>2035</v>
      </c>
      <c r="M125" s="1">
        <f t="shared" si="87"/>
        <v>2040</v>
      </c>
      <c r="N125" s="1">
        <f t="shared" si="87"/>
        <v>2045</v>
      </c>
      <c r="O125" s="1">
        <f t="shared" si="87"/>
        <v>2050</v>
      </c>
      <c r="P125" s="1">
        <f t="shared" si="87"/>
        <v>2055</v>
      </c>
      <c r="Q125" s="1">
        <f t="shared" si="87"/>
        <v>2060</v>
      </c>
      <c r="R125" s="1">
        <f t="shared" si="87"/>
        <v>2065</v>
      </c>
      <c r="S125" s="1">
        <f t="shared" si="87"/>
        <v>2070</v>
      </c>
      <c r="T125" s="1">
        <f t="shared" si="87"/>
        <v>2075</v>
      </c>
    </row>
    <row r="126" spans="1:20" x14ac:dyDescent="0.2">
      <c r="A126" s="1">
        <v>65</v>
      </c>
      <c r="B126" s="1" t="s">
        <v>2</v>
      </c>
      <c r="C126" s="1">
        <v>69</v>
      </c>
      <c r="D126" s="4">
        <f>ROUND(D60*0.015,0)</f>
        <v>13</v>
      </c>
      <c r="E126" s="4">
        <f t="shared" ref="E126:T126" si="88">ROUND(E60*0.015,0)</f>
        <v>15</v>
      </c>
      <c r="F126" s="4">
        <f t="shared" si="88"/>
        <v>12</v>
      </c>
      <c r="G126" s="4">
        <f t="shared" si="88"/>
        <v>9</v>
      </c>
      <c r="H126" s="4">
        <f t="shared" si="88"/>
        <v>11</v>
      </c>
      <c r="I126" s="4">
        <f t="shared" si="88"/>
        <v>9</v>
      </c>
      <c r="J126" s="4">
        <f t="shared" si="88"/>
        <v>7</v>
      </c>
      <c r="K126" s="4">
        <f t="shared" si="88"/>
        <v>7</v>
      </c>
      <c r="L126" s="4">
        <f t="shared" si="88"/>
        <v>6</v>
      </c>
      <c r="M126" s="4">
        <f t="shared" si="88"/>
        <v>6</v>
      </c>
      <c r="N126" s="4">
        <f t="shared" si="88"/>
        <v>4</v>
      </c>
      <c r="O126" s="4">
        <f t="shared" si="88"/>
        <v>3</v>
      </c>
      <c r="P126" s="4">
        <f t="shared" si="88"/>
        <v>2</v>
      </c>
      <c r="Q126" s="4">
        <f t="shared" si="88"/>
        <v>2</v>
      </c>
      <c r="R126" s="4">
        <f t="shared" si="88"/>
        <v>2</v>
      </c>
      <c r="S126" s="4">
        <f t="shared" si="88"/>
        <v>2</v>
      </c>
      <c r="T126" s="4">
        <f t="shared" si="88"/>
        <v>1</v>
      </c>
    </row>
    <row r="127" spans="1:20" x14ac:dyDescent="0.2">
      <c r="A127" s="1">
        <v>70</v>
      </c>
      <c r="B127" s="1" t="s">
        <v>2</v>
      </c>
      <c r="C127" s="1">
        <v>74</v>
      </c>
      <c r="D127" s="4">
        <f>ROUND(D61*0.035,0)</f>
        <v>27</v>
      </c>
      <c r="E127" s="4">
        <f t="shared" ref="E127:T127" si="89">ROUND(E61*0.035,0)</f>
        <v>28</v>
      </c>
      <c r="F127" s="4">
        <f t="shared" si="89"/>
        <v>32</v>
      </c>
      <c r="G127" s="4">
        <f t="shared" si="89"/>
        <v>25</v>
      </c>
      <c r="H127" s="4">
        <f t="shared" si="89"/>
        <v>20</v>
      </c>
      <c r="I127" s="4">
        <f t="shared" si="89"/>
        <v>24</v>
      </c>
      <c r="J127" s="4">
        <f t="shared" si="89"/>
        <v>19</v>
      </c>
      <c r="K127" s="4">
        <f t="shared" si="89"/>
        <v>15</v>
      </c>
      <c r="L127" s="4">
        <f t="shared" si="89"/>
        <v>14</v>
      </c>
      <c r="M127" s="4">
        <f t="shared" si="89"/>
        <v>13</v>
      </c>
      <c r="N127" s="4">
        <f t="shared" si="89"/>
        <v>12</v>
      </c>
      <c r="O127" s="4">
        <f t="shared" si="89"/>
        <v>7</v>
      </c>
      <c r="P127" s="4">
        <f t="shared" si="89"/>
        <v>6</v>
      </c>
      <c r="Q127" s="4">
        <f t="shared" si="89"/>
        <v>5</v>
      </c>
      <c r="R127" s="4">
        <f t="shared" si="89"/>
        <v>4</v>
      </c>
      <c r="S127" s="4">
        <f t="shared" si="89"/>
        <v>4</v>
      </c>
      <c r="T127" s="4">
        <f t="shared" si="89"/>
        <v>3</v>
      </c>
    </row>
    <row r="128" spans="1:20" x14ac:dyDescent="0.2">
      <c r="A128" s="1">
        <v>75</v>
      </c>
      <c r="B128" s="1" t="s">
        <v>2</v>
      </c>
      <c r="C128" s="1">
        <v>79</v>
      </c>
      <c r="D128" s="4">
        <f>ROUND(D62*0.065,0)</f>
        <v>39</v>
      </c>
      <c r="E128" s="4">
        <f t="shared" ref="E128:T128" si="90">ROUND(E62*0.065,0)</f>
        <v>44</v>
      </c>
      <c r="F128" s="4">
        <f t="shared" si="90"/>
        <v>46</v>
      </c>
      <c r="G128" s="4">
        <f t="shared" si="90"/>
        <v>52</v>
      </c>
      <c r="H128" s="4">
        <f t="shared" si="90"/>
        <v>40</v>
      </c>
      <c r="I128" s="4">
        <f t="shared" si="90"/>
        <v>32</v>
      </c>
      <c r="J128" s="4">
        <f t="shared" si="90"/>
        <v>39</v>
      </c>
      <c r="K128" s="4">
        <f t="shared" si="90"/>
        <v>31</v>
      </c>
      <c r="L128" s="4">
        <f t="shared" si="90"/>
        <v>25</v>
      </c>
      <c r="M128" s="4">
        <f t="shared" si="90"/>
        <v>23</v>
      </c>
      <c r="N128" s="4">
        <f t="shared" si="90"/>
        <v>21</v>
      </c>
      <c r="O128" s="4">
        <f t="shared" si="90"/>
        <v>20</v>
      </c>
      <c r="P128" s="4">
        <f t="shared" si="90"/>
        <v>12</v>
      </c>
      <c r="Q128" s="4">
        <f t="shared" si="90"/>
        <v>10</v>
      </c>
      <c r="R128" s="4">
        <f t="shared" si="90"/>
        <v>8</v>
      </c>
      <c r="S128" s="4">
        <f t="shared" si="90"/>
        <v>7</v>
      </c>
      <c r="T128" s="4">
        <f t="shared" si="90"/>
        <v>6</v>
      </c>
    </row>
    <row r="129" spans="1:20" x14ac:dyDescent="0.2">
      <c r="A129" s="1">
        <v>80</v>
      </c>
      <c r="B129" s="1" t="s">
        <v>2</v>
      </c>
      <c r="C129" s="1">
        <v>84</v>
      </c>
      <c r="D129" s="4">
        <f>ROUND(D63*0.115,0)</f>
        <v>47</v>
      </c>
      <c r="E129" s="4">
        <f t="shared" ref="E129:T129" si="91">ROUND(E63*0.115,0)</f>
        <v>55</v>
      </c>
      <c r="F129" s="4">
        <f t="shared" si="91"/>
        <v>63</v>
      </c>
      <c r="G129" s="4">
        <f t="shared" si="91"/>
        <v>65</v>
      </c>
      <c r="H129" s="4">
        <f t="shared" si="91"/>
        <v>73</v>
      </c>
      <c r="I129" s="4">
        <f t="shared" si="91"/>
        <v>58</v>
      </c>
      <c r="J129" s="4">
        <f t="shared" si="91"/>
        <v>46</v>
      </c>
      <c r="K129" s="4">
        <f t="shared" si="91"/>
        <v>55</v>
      </c>
      <c r="L129" s="4">
        <f t="shared" si="91"/>
        <v>43</v>
      </c>
      <c r="M129" s="4">
        <f t="shared" si="91"/>
        <v>35</v>
      </c>
      <c r="N129" s="4">
        <f t="shared" si="91"/>
        <v>33</v>
      </c>
      <c r="O129" s="4">
        <f t="shared" si="91"/>
        <v>29</v>
      </c>
      <c r="P129" s="4">
        <f t="shared" si="91"/>
        <v>27</v>
      </c>
      <c r="Q129" s="4">
        <f t="shared" si="91"/>
        <v>17</v>
      </c>
      <c r="R129" s="4">
        <f t="shared" si="91"/>
        <v>14</v>
      </c>
      <c r="S129" s="4">
        <f t="shared" si="91"/>
        <v>12</v>
      </c>
      <c r="T129" s="4">
        <f t="shared" si="91"/>
        <v>10</v>
      </c>
    </row>
    <row r="130" spans="1:20" x14ac:dyDescent="0.2">
      <c r="A130" s="1">
        <v>85</v>
      </c>
      <c r="B130" s="1" t="s">
        <v>2</v>
      </c>
      <c r="C130" s="1"/>
      <c r="D130" s="4">
        <f>ROUND(D64*0.24,0)</f>
        <v>60</v>
      </c>
      <c r="E130" s="4">
        <f t="shared" ref="E130:T130" si="92">ROUND(E64*0.24,0)</f>
        <v>96</v>
      </c>
      <c r="F130" s="4">
        <f t="shared" si="92"/>
        <v>129</v>
      </c>
      <c r="G130" s="4">
        <f t="shared" si="92"/>
        <v>160</v>
      </c>
      <c r="H130" s="4">
        <f t="shared" si="92"/>
        <v>180</v>
      </c>
      <c r="I130" s="4">
        <f t="shared" si="92"/>
        <v>204</v>
      </c>
      <c r="J130" s="4">
        <f t="shared" si="92"/>
        <v>198</v>
      </c>
      <c r="K130" s="4">
        <f t="shared" si="92"/>
        <v>180</v>
      </c>
      <c r="L130" s="4">
        <f t="shared" si="92"/>
        <v>180</v>
      </c>
      <c r="M130" s="4">
        <f t="shared" si="92"/>
        <v>165</v>
      </c>
      <c r="N130" s="4">
        <f t="shared" si="92"/>
        <v>145</v>
      </c>
      <c r="O130" s="4">
        <f t="shared" si="92"/>
        <v>130</v>
      </c>
      <c r="P130" s="4">
        <f t="shared" si="92"/>
        <v>117</v>
      </c>
      <c r="Q130" s="4">
        <f t="shared" si="92"/>
        <v>106</v>
      </c>
      <c r="R130" s="4">
        <f t="shared" si="92"/>
        <v>87</v>
      </c>
      <c r="S130" s="4">
        <f t="shared" si="92"/>
        <v>72</v>
      </c>
      <c r="T130" s="4">
        <f t="shared" si="92"/>
        <v>60</v>
      </c>
    </row>
    <row r="131" spans="1:20" s="1" customFormat="1" x14ac:dyDescent="0.2">
      <c r="A131" s="1" t="s">
        <v>5</v>
      </c>
      <c r="D131" s="1">
        <f>SUM(D126:D130)</f>
        <v>186</v>
      </c>
      <c r="E131" s="1">
        <f t="shared" ref="E131:T131" si="93">SUM(E126:E130)</f>
        <v>238</v>
      </c>
      <c r="F131" s="1">
        <f t="shared" si="93"/>
        <v>282</v>
      </c>
      <c r="G131" s="1">
        <f t="shared" si="93"/>
        <v>311</v>
      </c>
      <c r="H131" s="1">
        <f t="shared" si="93"/>
        <v>324</v>
      </c>
      <c r="I131" s="1">
        <f t="shared" si="93"/>
        <v>327</v>
      </c>
      <c r="J131" s="1">
        <f t="shared" si="93"/>
        <v>309</v>
      </c>
      <c r="K131" s="1">
        <f t="shared" si="93"/>
        <v>288</v>
      </c>
      <c r="L131" s="1">
        <f t="shared" si="93"/>
        <v>268</v>
      </c>
      <c r="M131" s="1">
        <f t="shared" si="93"/>
        <v>242</v>
      </c>
      <c r="N131" s="1">
        <f t="shared" si="93"/>
        <v>215</v>
      </c>
      <c r="O131" s="1">
        <f t="shared" si="93"/>
        <v>189</v>
      </c>
      <c r="P131" s="1">
        <f t="shared" si="93"/>
        <v>164</v>
      </c>
      <c r="Q131" s="1">
        <f t="shared" si="93"/>
        <v>140</v>
      </c>
      <c r="R131" s="1">
        <f t="shared" si="93"/>
        <v>115</v>
      </c>
      <c r="S131" s="1">
        <f t="shared" si="93"/>
        <v>97</v>
      </c>
      <c r="T131" s="1">
        <f t="shared" si="93"/>
        <v>80</v>
      </c>
    </row>
    <row r="132" spans="1:20" s="1" customFormat="1" x14ac:dyDescent="0.2">
      <c r="A132" s="1" t="s">
        <v>24</v>
      </c>
    </row>
    <row r="133" spans="1:20" x14ac:dyDescent="0.2">
      <c r="A133" t="s">
        <v>25</v>
      </c>
    </row>
    <row r="134" spans="1:20" x14ac:dyDescent="0.2">
      <c r="A134">
        <v>40</v>
      </c>
      <c r="B134" t="s">
        <v>2</v>
      </c>
      <c r="C134">
        <v>49</v>
      </c>
      <c r="D134" s="4">
        <f>ROUND((D55+D56)*0.154,0)</f>
        <v>233</v>
      </c>
      <c r="E134" s="4">
        <f t="shared" ref="E134:T134" si="94">ROUND((E55+E56)*0.154,0)</f>
        <v>186</v>
      </c>
      <c r="F134" s="4">
        <f t="shared" si="94"/>
        <v>160</v>
      </c>
      <c r="G134" s="4">
        <f t="shared" si="94"/>
        <v>147</v>
      </c>
      <c r="H134" s="4">
        <f t="shared" si="94"/>
        <v>135</v>
      </c>
      <c r="I134" s="4">
        <f t="shared" si="94"/>
        <v>106</v>
      </c>
      <c r="J134" s="4">
        <f t="shared" si="94"/>
        <v>72</v>
      </c>
      <c r="K134" s="4">
        <f t="shared" si="94"/>
        <v>58</v>
      </c>
      <c r="L134" s="4">
        <f t="shared" si="94"/>
        <v>49</v>
      </c>
      <c r="M134" s="4">
        <f t="shared" si="94"/>
        <v>44</v>
      </c>
      <c r="N134" s="4">
        <f t="shared" si="94"/>
        <v>38</v>
      </c>
      <c r="O134" s="4">
        <f t="shared" si="94"/>
        <v>32</v>
      </c>
      <c r="P134" s="4">
        <f t="shared" si="94"/>
        <v>27</v>
      </c>
      <c r="Q134" s="4">
        <f t="shared" si="94"/>
        <v>23</v>
      </c>
      <c r="R134" s="4">
        <f t="shared" si="94"/>
        <v>20</v>
      </c>
      <c r="S134" s="4">
        <f t="shared" si="94"/>
        <v>17</v>
      </c>
      <c r="T134" s="4">
        <f t="shared" si="94"/>
        <v>15</v>
      </c>
    </row>
    <row r="135" spans="1:20" x14ac:dyDescent="0.2">
      <c r="A135">
        <v>50</v>
      </c>
      <c r="B135" t="s">
        <v>2</v>
      </c>
      <c r="C135">
        <v>59</v>
      </c>
      <c r="D135" s="4">
        <f>ROUND((D57+D58)*0.276,0)</f>
        <v>419</v>
      </c>
      <c r="E135" s="4">
        <f t="shared" ref="E135:T135" si="95">ROUND((E57+E58)*0.276,0)</f>
        <v>414</v>
      </c>
      <c r="F135" s="4">
        <f t="shared" si="95"/>
        <v>405</v>
      </c>
      <c r="G135" s="4">
        <f t="shared" si="95"/>
        <v>323</v>
      </c>
      <c r="H135" s="4">
        <f t="shared" si="95"/>
        <v>278</v>
      </c>
      <c r="I135" s="4">
        <f t="shared" si="95"/>
        <v>255</v>
      </c>
      <c r="J135" s="4">
        <f t="shared" si="95"/>
        <v>235</v>
      </c>
      <c r="K135" s="4">
        <f t="shared" si="95"/>
        <v>183</v>
      </c>
      <c r="L135" s="4">
        <f t="shared" si="95"/>
        <v>125</v>
      </c>
      <c r="M135" s="4">
        <f t="shared" si="95"/>
        <v>102</v>
      </c>
      <c r="N135" s="4">
        <f t="shared" si="95"/>
        <v>87</v>
      </c>
      <c r="O135" s="4">
        <f t="shared" si="95"/>
        <v>76</v>
      </c>
      <c r="P135" s="4">
        <f t="shared" si="95"/>
        <v>67</v>
      </c>
      <c r="Q135" s="4">
        <f t="shared" si="95"/>
        <v>56</v>
      </c>
      <c r="R135" s="4">
        <f t="shared" si="95"/>
        <v>47</v>
      </c>
      <c r="S135" s="4">
        <f t="shared" si="95"/>
        <v>39</v>
      </c>
      <c r="T135" s="4">
        <f t="shared" si="95"/>
        <v>34</v>
      </c>
    </row>
    <row r="136" spans="1:20" x14ac:dyDescent="0.2">
      <c r="A136">
        <v>60</v>
      </c>
      <c r="B136" t="s">
        <v>2</v>
      </c>
      <c r="C136">
        <v>69</v>
      </c>
      <c r="D136" s="4">
        <f>ROUND((D59+D60)*0.292,0)-D126</f>
        <v>546</v>
      </c>
      <c r="E136" s="4">
        <f t="shared" ref="E136:T136" si="96">ROUND((E59+E60)*0.292,0)-E126</f>
        <v>511</v>
      </c>
      <c r="F136" s="4">
        <f t="shared" si="96"/>
        <v>402</v>
      </c>
      <c r="G136" s="4">
        <f t="shared" si="96"/>
        <v>400</v>
      </c>
      <c r="H136" s="4">
        <f t="shared" si="96"/>
        <v>388</v>
      </c>
      <c r="I136" s="4">
        <f t="shared" si="96"/>
        <v>308</v>
      </c>
      <c r="J136" s="4">
        <f t="shared" si="96"/>
        <v>267</v>
      </c>
      <c r="K136" s="4">
        <f t="shared" si="96"/>
        <v>245</v>
      </c>
      <c r="L136" s="4">
        <f t="shared" si="96"/>
        <v>225</v>
      </c>
      <c r="M136" s="4">
        <f t="shared" si="96"/>
        <v>175</v>
      </c>
      <c r="N136" s="4">
        <f t="shared" si="96"/>
        <v>120</v>
      </c>
      <c r="O136" s="4">
        <f t="shared" si="96"/>
        <v>99</v>
      </c>
      <c r="P136" s="4">
        <f t="shared" si="96"/>
        <v>85</v>
      </c>
      <c r="Q136" s="4">
        <f t="shared" si="96"/>
        <v>74</v>
      </c>
      <c r="R136" s="4">
        <f t="shared" si="96"/>
        <v>64</v>
      </c>
      <c r="S136" s="4">
        <f t="shared" si="96"/>
        <v>53</v>
      </c>
      <c r="T136" s="4">
        <f t="shared" si="96"/>
        <v>45</v>
      </c>
    </row>
    <row r="137" spans="1:20" x14ac:dyDescent="0.2">
      <c r="A137">
        <v>70</v>
      </c>
      <c r="B137" t="s">
        <v>2</v>
      </c>
      <c r="D137" s="4">
        <f>ROUND(SUM(D61:D64)*0.252,0)-SUM(D127:D130)</f>
        <v>336</v>
      </c>
      <c r="E137" s="4">
        <f t="shared" ref="E137:T137" si="97">ROUND(SUM(E61:E64)*0.252,0)-SUM(E127:E130)</f>
        <v>369</v>
      </c>
      <c r="F137" s="4">
        <f t="shared" si="97"/>
        <v>408</v>
      </c>
      <c r="G137" s="4">
        <f t="shared" si="97"/>
        <v>386</v>
      </c>
      <c r="H137" s="4">
        <f t="shared" si="97"/>
        <v>335</v>
      </c>
      <c r="I137" s="4">
        <f t="shared" si="97"/>
        <v>317</v>
      </c>
      <c r="J137" s="4">
        <f t="shared" si="97"/>
        <v>292</v>
      </c>
      <c r="K137" s="4">
        <f t="shared" si="97"/>
        <v>255</v>
      </c>
      <c r="L137" s="4">
        <f t="shared" si="97"/>
        <v>219</v>
      </c>
      <c r="M137" s="4">
        <f t="shared" si="97"/>
        <v>194</v>
      </c>
      <c r="N137" s="4">
        <f t="shared" si="97"/>
        <v>179</v>
      </c>
      <c r="O137" s="4">
        <f t="shared" si="97"/>
        <v>144</v>
      </c>
      <c r="P137" s="4">
        <f t="shared" si="97"/>
        <v>110</v>
      </c>
      <c r="Q137" s="4">
        <f t="shared" si="97"/>
        <v>85</v>
      </c>
      <c r="R137" s="4">
        <f t="shared" si="97"/>
        <v>72</v>
      </c>
      <c r="S137" s="4">
        <f t="shared" si="97"/>
        <v>62</v>
      </c>
      <c r="T137" s="4">
        <f t="shared" si="97"/>
        <v>54</v>
      </c>
    </row>
    <row r="138" spans="1:20" s="1" customFormat="1" x14ac:dyDescent="0.2">
      <c r="A138" s="1" t="s">
        <v>5</v>
      </c>
      <c r="D138" s="1">
        <f>SUM(D134:D137)</f>
        <v>1534</v>
      </c>
      <c r="E138" s="1">
        <f t="shared" ref="E138:T138" si="98">SUM(E134:E137)</f>
        <v>1480</v>
      </c>
      <c r="F138" s="1">
        <f t="shared" si="98"/>
        <v>1375</v>
      </c>
      <c r="G138" s="1">
        <f t="shared" si="98"/>
        <v>1256</v>
      </c>
      <c r="H138" s="1">
        <f t="shared" si="98"/>
        <v>1136</v>
      </c>
      <c r="I138" s="1">
        <f t="shared" si="98"/>
        <v>986</v>
      </c>
      <c r="J138" s="1">
        <f t="shared" si="98"/>
        <v>866</v>
      </c>
      <c r="K138" s="1">
        <f t="shared" si="98"/>
        <v>741</v>
      </c>
      <c r="L138" s="1">
        <f t="shared" si="98"/>
        <v>618</v>
      </c>
      <c r="M138" s="1">
        <f t="shared" si="98"/>
        <v>515</v>
      </c>
      <c r="N138" s="1">
        <f t="shared" si="98"/>
        <v>424</v>
      </c>
      <c r="O138" s="1">
        <f t="shared" si="98"/>
        <v>351</v>
      </c>
      <c r="P138" s="1">
        <f t="shared" si="98"/>
        <v>289</v>
      </c>
      <c r="Q138" s="1">
        <f t="shared" si="98"/>
        <v>238</v>
      </c>
      <c r="R138" s="1">
        <f t="shared" si="98"/>
        <v>203</v>
      </c>
      <c r="S138" s="1">
        <f t="shared" si="98"/>
        <v>171</v>
      </c>
      <c r="T138" s="1">
        <f t="shared" si="98"/>
        <v>148</v>
      </c>
    </row>
    <row r="139" spans="1:20" s="1" customFormat="1" x14ac:dyDescent="0.2">
      <c r="A139" s="1" t="s">
        <v>27</v>
      </c>
    </row>
    <row r="140" spans="1:20" s="1" customFormat="1" x14ac:dyDescent="0.2">
      <c r="A140" s="1" t="s">
        <v>28</v>
      </c>
    </row>
    <row r="141" spans="1:20" s="1" customFormat="1" x14ac:dyDescent="0.2">
      <c r="A141" s="1" t="s">
        <v>29</v>
      </c>
    </row>
    <row r="142" spans="1:20" s="3" customFormat="1" x14ac:dyDescent="0.2">
      <c r="A142" s="3" t="s">
        <v>30</v>
      </c>
      <c r="D142" s="3">
        <f>+D125</f>
        <v>1995</v>
      </c>
      <c r="E142" s="3">
        <f t="shared" ref="E142:T142" si="99">+E125</f>
        <v>2000</v>
      </c>
      <c r="F142" s="3">
        <f t="shared" si="99"/>
        <v>2005</v>
      </c>
      <c r="G142" s="3">
        <f t="shared" si="99"/>
        <v>2010</v>
      </c>
      <c r="H142" s="3">
        <f t="shared" si="99"/>
        <v>2015</v>
      </c>
      <c r="I142" s="3">
        <f t="shared" si="99"/>
        <v>2020</v>
      </c>
      <c r="J142" s="3">
        <f t="shared" si="99"/>
        <v>2025</v>
      </c>
      <c r="K142" s="3">
        <f t="shared" si="99"/>
        <v>2030</v>
      </c>
      <c r="L142" s="3">
        <f t="shared" si="99"/>
        <v>2035</v>
      </c>
      <c r="M142" s="3">
        <f t="shared" si="99"/>
        <v>2040</v>
      </c>
      <c r="N142" s="3">
        <f t="shared" si="99"/>
        <v>2045</v>
      </c>
      <c r="O142" s="3">
        <f t="shared" si="99"/>
        <v>2050</v>
      </c>
      <c r="P142" s="3">
        <f t="shared" si="99"/>
        <v>2055</v>
      </c>
      <c r="Q142" s="3">
        <f t="shared" si="99"/>
        <v>2060</v>
      </c>
      <c r="R142" s="3">
        <f t="shared" si="99"/>
        <v>2065</v>
      </c>
      <c r="S142" s="3">
        <f t="shared" si="99"/>
        <v>2070</v>
      </c>
      <c r="T142" s="3">
        <f t="shared" si="99"/>
        <v>2075</v>
      </c>
    </row>
    <row r="143" spans="1:20" s="11" customFormat="1" x14ac:dyDescent="0.2">
      <c r="A143" s="11" t="s">
        <v>31</v>
      </c>
      <c r="D143" s="23">
        <f>+D138-D131</f>
        <v>1348</v>
      </c>
      <c r="E143" s="23">
        <f t="shared" ref="E143:T143" si="100">+E138-E131</f>
        <v>1242</v>
      </c>
      <c r="F143" s="23">
        <f t="shared" si="100"/>
        <v>1093</v>
      </c>
      <c r="G143" s="23">
        <f t="shared" si="100"/>
        <v>945</v>
      </c>
      <c r="H143" s="23">
        <f t="shared" si="100"/>
        <v>812</v>
      </c>
      <c r="I143" s="23">
        <f t="shared" si="100"/>
        <v>659</v>
      </c>
      <c r="J143" s="23">
        <f t="shared" si="100"/>
        <v>557</v>
      </c>
      <c r="K143" s="23">
        <f t="shared" si="100"/>
        <v>453</v>
      </c>
      <c r="L143" s="23">
        <f t="shared" si="100"/>
        <v>350</v>
      </c>
      <c r="M143" s="23">
        <f t="shared" si="100"/>
        <v>273</v>
      </c>
      <c r="N143" s="23">
        <f t="shared" si="100"/>
        <v>209</v>
      </c>
      <c r="O143" s="23">
        <f t="shared" si="100"/>
        <v>162</v>
      </c>
      <c r="P143" s="23">
        <f t="shared" si="100"/>
        <v>125</v>
      </c>
      <c r="Q143" s="23">
        <f t="shared" si="100"/>
        <v>98</v>
      </c>
      <c r="R143" s="23">
        <f t="shared" si="100"/>
        <v>88</v>
      </c>
      <c r="S143" s="23">
        <f t="shared" si="100"/>
        <v>74</v>
      </c>
      <c r="T143" s="23">
        <f t="shared" si="100"/>
        <v>68</v>
      </c>
    </row>
    <row r="144" spans="1:20" x14ac:dyDescent="0.2">
      <c r="A144" t="s">
        <v>32</v>
      </c>
      <c r="D144" s="24">
        <f>+D131/D138</f>
        <v>0.121251629726206</v>
      </c>
      <c r="E144" s="24">
        <f t="shared" ref="E144:T144" si="101">+E131/E138</f>
        <v>0.16081081081081081</v>
      </c>
      <c r="F144" s="24">
        <f t="shared" si="101"/>
        <v>0.2050909090909091</v>
      </c>
      <c r="G144" s="24">
        <f t="shared" si="101"/>
        <v>0.24761146496815287</v>
      </c>
      <c r="H144" s="24">
        <f t="shared" si="101"/>
        <v>0.28521126760563381</v>
      </c>
      <c r="I144" s="24">
        <f t="shared" si="101"/>
        <v>0.33164300202839758</v>
      </c>
      <c r="J144" s="24">
        <f t="shared" si="101"/>
        <v>0.35681293302540418</v>
      </c>
      <c r="K144" s="24">
        <f t="shared" si="101"/>
        <v>0.38866396761133604</v>
      </c>
      <c r="L144" s="24">
        <f t="shared" si="101"/>
        <v>0.4336569579288026</v>
      </c>
      <c r="M144" s="24">
        <f t="shared" si="101"/>
        <v>0.46990291262135925</v>
      </c>
      <c r="N144" s="24">
        <f t="shared" si="101"/>
        <v>0.50707547169811318</v>
      </c>
      <c r="O144" s="24">
        <f t="shared" si="101"/>
        <v>0.53846153846153844</v>
      </c>
      <c r="P144" s="24">
        <f t="shared" si="101"/>
        <v>0.56747404844290661</v>
      </c>
      <c r="Q144" s="24">
        <f t="shared" si="101"/>
        <v>0.58823529411764708</v>
      </c>
      <c r="R144" s="24">
        <f t="shared" si="101"/>
        <v>0.56650246305418717</v>
      </c>
      <c r="S144" s="24">
        <f t="shared" si="101"/>
        <v>0.56725146198830412</v>
      </c>
      <c r="T144" s="24">
        <f t="shared" si="101"/>
        <v>0.54054054054054057</v>
      </c>
    </row>
  </sheetData>
  <phoneticPr fontId="2"/>
  <conditionalFormatting sqref="E69:T87">
    <cfRule type="cellIs" dxfId="3" priority="1" stopIfTrue="1" operator="lessThan">
      <formula>$D$69</formula>
    </cfRule>
  </conditionalFormatting>
  <conditionalFormatting sqref="F97:T99 E97:E98">
    <cfRule type="cellIs" dxfId="2" priority="2" stopIfTrue="1" operator="greaterThan">
      <formula>"offset(0,-1)"</formula>
    </cfRule>
  </conditionalFormatting>
  <conditionalFormatting sqref="E99">
    <cfRule type="cellIs" dxfId="1" priority="3" stopIfTrue="1" operator="greaterThan">
      <formula>"&gt;offset(0,-1)"</formula>
    </cfRule>
  </conditionalFormatting>
  <conditionalFormatting sqref="E107:T109">
    <cfRule type="cellIs" dxfId="0" priority="4" stopIfTrue="1" operator="greaterThanOrEqual">
      <formula>100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BB43-A8DB-436A-9E47-E2FA8E0DB068}">
  <dimension ref="C2:J10"/>
  <sheetViews>
    <sheetView workbookViewId="0">
      <selection activeCell="C14" sqref="C14"/>
    </sheetView>
  </sheetViews>
  <sheetFormatPr defaultRowHeight="13" x14ac:dyDescent="0.2"/>
  <cols>
    <col min="1" max="2" width="8.7265625" style="32"/>
    <col min="3" max="3" width="11.453125" style="32" customWidth="1"/>
    <col min="4" max="4" width="8.08984375" style="32" customWidth="1"/>
    <col min="5" max="5" width="8.6328125" style="32" customWidth="1"/>
    <col min="6" max="16384" width="8.7265625" style="32"/>
  </cols>
  <sheetData>
    <row r="2" spans="3:10" ht="16.5" x14ac:dyDescent="0.25">
      <c r="C2" s="33" t="s">
        <v>116</v>
      </c>
      <c r="D2" s="34"/>
      <c r="E2" s="34"/>
      <c r="F2" s="34"/>
      <c r="G2" s="34"/>
      <c r="H2" s="34"/>
      <c r="I2" s="34"/>
      <c r="J2" s="34"/>
    </row>
    <row r="3" spans="3:10" ht="13" customHeight="1" x14ac:dyDescent="0.2">
      <c r="C3" s="34"/>
      <c r="D3" s="34"/>
      <c r="E3" s="38" t="s">
        <v>113</v>
      </c>
      <c r="F3" s="39"/>
      <c r="G3" s="40"/>
      <c r="H3" s="38" t="s">
        <v>115</v>
      </c>
      <c r="I3" s="39"/>
      <c r="J3" s="40"/>
    </row>
    <row r="4" spans="3:10" ht="26" x14ac:dyDescent="0.2">
      <c r="C4" s="35"/>
      <c r="D4" s="35" t="s">
        <v>110</v>
      </c>
      <c r="E4" s="35" t="s">
        <v>117</v>
      </c>
      <c r="F4" s="35" t="s">
        <v>111</v>
      </c>
      <c r="G4" s="36" t="s">
        <v>114</v>
      </c>
      <c r="H4" s="35" t="s">
        <v>117</v>
      </c>
      <c r="I4" s="35" t="s">
        <v>111</v>
      </c>
      <c r="J4" s="36" t="s">
        <v>114</v>
      </c>
    </row>
    <row r="5" spans="3:10" ht="26" x14ac:dyDescent="0.2">
      <c r="C5" s="35" t="s">
        <v>105</v>
      </c>
      <c r="D5" s="35">
        <v>10881</v>
      </c>
      <c r="E5" s="35">
        <v>10254</v>
      </c>
      <c r="F5" s="35">
        <v>10238</v>
      </c>
      <c r="G5" s="37">
        <f>(E5-F5)/E5</f>
        <v>1.5603666861712503E-3</v>
      </c>
      <c r="H5" s="35">
        <v>6803</v>
      </c>
      <c r="I5" s="35">
        <v>6823</v>
      </c>
      <c r="J5" s="37">
        <f>(H5-I5)/H5</f>
        <v>-2.9398794649419372E-3</v>
      </c>
    </row>
    <row r="6" spans="3:10" x14ac:dyDescent="0.2">
      <c r="C6" s="35" t="s">
        <v>106</v>
      </c>
      <c r="D6" s="35">
        <v>3830</v>
      </c>
      <c r="E6" s="35">
        <v>3745</v>
      </c>
      <c r="F6" s="35">
        <v>3616</v>
      </c>
      <c r="G6" s="37">
        <f t="shared" ref="G6:G10" si="0">(E6-F6)/E6</f>
        <v>3.4445927903871826E-2</v>
      </c>
      <c r="H6" s="35">
        <v>2596</v>
      </c>
      <c r="I6" s="35">
        <v>2379</v>
      </c>
      <c r="J6" s="37">
        <f t="shared" ref="J6:J10" si="1">(H6-I6)/H6</f>
        <v>8.3590138674884434E-2</v>
      </c>
    </row>
    <row r="7" spans="3:10" x14ac:dyDescent="0.2">
      <c r="C7" s="35" t="s">
        <v>107</v>
      </c>
      <c r="D7" s="35">
        <v>749</v>
      </c>
      <c r="E7" s="35">
        <v>634</v>
      </c>
      <c r="F7" s="35">
        <v>681</v>
      </c>
      <c r="G7" s="37">
        <f t="shared" si="0"/>
        <v>-7.4132492113564666E-2</v>
      </c>
      <c r="H7" s="35">
        <v>390</v>
      </c>
      <c r="I7" s="35">
        <v>427</v>
      </c>
      <c r="J7" s="37">
        <f t="shared" si="1"/>
        <v>-9.4871794871794868E-2</v>
      </c>
    </row>
    <row r="8" spans="3:10" x14ac:dyDescent="0.2">
      <c r="C8" s="35" t="s">
        <v>108</v>
      </c>
      <c r="D8" s="35">
        <v>571</v>
      </c>
      <c r="E8" s="35">
        <v>520</v>
      </c>
      <c r="F8" s="35">
        <v>520</v>
      </c>
      <c r="G8" s="37">
        <f t="shared" si="0"/>
        <v>0</v>
      </c>
      <c r="H8" s="35">
        <v>288</v>
      </c>
      <c r="I8" s="35">
        <v>282</v>
      </c>
      <c r="J8" s="37">
        <f t="shared" si="1"/>
        <v>2.0833333333333332E-2</v>
      </c>
    </row>
    <row r="9" spans="3:10" x14ac:dyDescent="0.2">
      <c r="C9" s="35" t="s">
        <v>109</v>
      </c>
      <c r="D9" s="35">
        <v>1650</v>
      </c>
      <c r="E9" s="35">
        <v>1584</v>
      </c>
      <c r="F9" s="35">
        <v>1558</v>
      </c>
      <c r="G9" s="37">
        <f t="shared" si="0"/>
        <v>1.6414141414141416E-2</v>
      </c>
      <c r="H9" s="35">
        <v>1144</v>
      </c>
      <c r="I9" s="35">
        <v>1019</v>
      </c>
      <c r="J9" s="37">
        <f t="shared" si="1"/>
        <v>0.10926573426573427</v>
      </c>
    </row>
    <row r="10" spans="3:10" x14ac:dyDescent="0.2">
      <c r="C10" s="35" t="s">
        <v>112</v>
      </c>
      <c r="D10" s="35">
        <v>181</v>
      </c>
      <c r="E10" s="35">
        <v>158</v>
      </c>
      <c r="F10" s="35">
        <v>165</v>
      </c>
      <c r="G10" s="37">
        <f t="shared" si="0"/>
        <v>-4.4303797468354431E-2</v>
      </c>
      <c r="H10" s="35">
        <v>95</v>
      </c>
      <c r="I10" s="35">
        <v>85</v>
      </c>
      <c r="J10" s="37">
        <f t="shared" si="1"/>
        <v>0.10526315789473684</v>
      </c>
    </row>
  </sheetData>
  <mergeCells count="2">
    <mergeCell ref="E3:G3"/>
    <mergeCell ref="H3:J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外海府地区</vt:lpstr>
      <vt:lpstr>岩首地区</vt:lpstr>
      <vt:lpstr>水津地区</vt:lpstr>
      <vt:lpstr>吉井地区</vt:lpstr>
      <vt:lpstr>河崎地区</vt:lpstr>
      <vt:lpstr>両津・加茂歌代地区</vt:lpstr>
      <vt:lpstr>誤差計算</vt:lpstr>
    </vt:vector>
  </TitlesOfParts>
  <Company>両津商工会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両津商工会</dc:creator>
  <cp:lastModifiedBy>User</cp:lastModifiedBy>
  <cp:lastPrinted>2022-02-24T13:09:41Z</cp:lastPrinted>
  <dcterms:created xsi:type="dcterms:W3CDTF">2002-03-02T09:19:29Z</dcterms:created>
  <dcterms:modified xsi:type="dcterms:W3CDTF">2022-02-26T23:28:53Z</dcterms:modified>
</cp:coreProperties>
</file>